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Titul" sheetId="1" r:id="rId1"/>
    <sheet name="Výsledková listina" sheetId="2" r:id="rId2"/>
  </sheets>
  <definedNames/>
  <calcPr fullCalcOnLoad="1"/>
</workbook>
</file>

<file path=xl/sharedStrings.xml><?xml version="1.0" encoding="utf-8"?>
<sst xmlns="http://schemas.openxmlformats.org/spreadsheetml/2006/main" count="410" uniqueCount="101">
  <si>
    <t>Výsledková listina</t>
  </si>
  <si>
    <t>Ředitel turnaje :</t>
  </si>
  <si>
    <t>Hl.Rozhodčí    :</t>
  </si>
  <si>
    <t>Rozhodčí :</t>
  </si>
  <si>
    <t xml:space="preserve">   JURY :</t>
  </si>
  <si>
    <t>Absolutní pořadí</t>
  </si>
  <si>
    <t>poř</t>
  </si>
  <si>
    <t>jméno</t>
  </si>
  <si>
    <t>oddíl</t>
  </si>
  <si>
    <t>reg</t>
  </si>
  <si>
    <t>vt</t>
  </si>
  <si>
    <t>kat</t>
  </si>
  <si>
    <t>sum</t>
  </si>
  <si>
    <t>body</t>
  </si>
  <si>
    <t>r1</t>
  </si>
  <si>
    <t>prům</t>
  </si>
  <si>
    <t>1</t>
  </si>
  <si>
    <t>M</t>
  </si>
  <si>
    <t>GC 85 Rakovník</t>
  </si>
  <si>
    <t>Míka Jiří</t>
  </si>
  <si>
    <t>SKGC Frant. Lázně</t>
  </si>
  <si>
    <t>Nečekal František ml.</t>
  </si>
  <si>
    <t>2</t>
  </si>
  <si>
    <t>SK DG Chomutov</t>
  </si>
  <si>
    <t>S</t>
  </si>
  <si>
    <t>Lisa Miroslav ml.</t>
  </si>
  <si>
    <t>SKDG Jesenice</t>
  </si>
  <si>
    <t>Broumský Jiří</t>
  </si>
  <si>
    <t>Z</t>
  </si>
  <si>
    <t>Bireš Jan</t>
  </si>
  <si>
    <t>Hála Jan</t>
  </si>
  <si>
    <t>Vitner Václav</t>
  </si>
  <si>
    <t>MGC Plzeň</t>
  </si>
  <si>
    <t>Petrů Martin</t>
  </si>
  <si>
    <t>J</t>
  </si>
  <si>
    <t>3</t>
  </si>
  <si>
    <t>Dočkalová Dana</t>
  </si>
  <si>
    <t>Lisa Miroslav st.</t>
  </si>
  <si>
    <t>Mansfeld Martin</t>
  </si>
  <si>
    <t>Cimerman Jan</t>
  </si>
  <si>
    <t>DGK Louny</t>
  </si>
  <si>
    <t>Hubinger Miroslav</t>
  </si>
  <si>
    <t>Fiedler Vladimír</t>
  </si>
  <si>
    <t>bez</t>
  </si>
  <si>
    <t>MGK Spartak Příbram</t>
  </si>
  <si>
    <t>Jz</t>
  </si>
  <si>
    <t>5</t>
  </si>
  <si>
    <t>Gruncl Josef</t>
  </si>
  <si>
    <t>Birešová Vlasta</t>
  </si>
  <si>
    <t>Emmer Tomáš</t>
  </si>
  <si>
    <t>Adamová Karolína</t>
  </si>
  <si>
    <t>Fiedlerová Jaroslava</t>
  </si>
  <si>
    <t>Muži</t>
  </si>
  <si>
    <t>Senioři</t>
  </si>
  <si>
    <t>Ženy</t>
  </si>
  <si>
    <t>Junioři</t>
  </si>
  <si>
    <t>Žáci</t>
  </si>
  <si>
    <t>CHEB</t>
  </si>
  <si>
    <t>Bláha Milan</t>
  </si>
  <si>
    <t>Vlček Petr, Lisa Miroslav ml.</t>
  </si>
  <si>
    <t>Nečekal František ml., Bláha Milan, Cimerman Jaroslav, Lisa Miroslav st., Hála Jan</t>
  </si>
  <si>
    <t>Vlček Marek</t>
  </si>
  <si>
    <t>MGC Hradečtí Orli</t>
  </si>
  <si>
    <t>Lev David</t>
  </si>
  <si>
    <t>Škaloud Ondřej</t>
  </si>
  <si>
    <t>Pazderka Michal</t>
  </si>
  <si>
    <t>Říha Michal</t>
  </si>
  <si>
    <t>Škaloud Vít</t>
  </si>
  <si>
    <t>Kadaníková Pavla</t>
  </si>
  <si>
    <t>Drbohlavová Veronika</t>
  </si>
  <si>
    <t>Škaloudová Dita</t>
  </si>
  <si>
    <t>Nečekalová Marcela</t>
  </si>
  <si>
    <t>TJ MG Cheb</t>
  </si>
  <si>
    <t>Kníže Katalin</t>
  </si>
  <si>
    <t>SMG 2000 Ústí n. L.</t>
  </si>
  <si>
    <t>Šuková Věra</t>
  </si>
  <si>
    <t>1. MGC Děkanka Praha</t>
  </si>
  <si>
    <t>Vlček Petr</t>
  </si>
  <si>
    <t>Pokorný Bohumil</t>
  </si>
  <si>
    <t>Vančura Libor</t>
  </si>
  <si>
    <t>Kratochvíl Jaroslav</t>
  </si>
  <si>
    <t>Cimerman Jaroslav</t>
  </si>
  <si>
    <t>Placr Václav</t>
  </si>
  <si>
    <t>Soustružník Karel</t>
  </si>
  <si>
    <t>Rok Josef</t>
  </si>
  <si>
    <t>Šebesta Zdeněk</t>
  </si>
  <si>
    <t>Šlapák Michal</t>
  </si>
  <si>
    <t>Urbánek Michael</t>
  </si>
  <si>
    <t>MGC 90 Brno</t>
  </si>
  <si>
    <t>Martínek Ivo</t>
  </si>
  <si>
    <t>Kudyn Pavel</t>
  </si>
  <si>
    <t>Lev Pavel</t>
  </si>
  <si>
    <t>Bureš Tomáš</t>
  </si>
  <si>
    <t>R-3</t>
  </si>
  <si>
    <t>R-4</t>
  </si>
  <si>
    <t>R-5</t>
  </si>
  <si>
    <t>R-6</t>
  </si>
  <si>
    <t>p=</t>
  </si>
  <si>
    <t>B=</t>
  </si>
  <si>
    <t>k=</t>
  </si>
  <si>
    <t>5.open (neligový)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</si>
</sst>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800]dddd\,\ mmmm\ dd\,\ yyyy"/>
    <numFmt numFmtId="165" formatCode="0.0"/>
    <numFmt numFmtId="166" formatCode="d\.\ mmmm\ yyyy"/>
  </numFmts>
  <fonts count="17">
    <font>
      <sz val="10"/>
      <name val="Arial CE"/>
      <family val="0"/>
    </font>
    <font>
      <b/>
      <sz val="48"/>
      <name val="Garamond"/>
      <family val="1"/>
    </font>
    <font>
      <b/>
      <sz val="10"/>
      <name val="Garamond"/>
      <family val="1"/>
    </font>
    <font>
      <b/>
      <sz val="39"/>
      <name val="Garamond"/>
      <family val="1"/>
    </font>
    <font>
      <b/>
      <sz val="14"/>
      <name val="Garamond"/>
      <family val="1"/>
    </font>
    <font>
      <b/>
      <sz val="11"/>
      <name val="Garamond"/>
      <family val="1"/>
    </font>
    <font>
      <b/>
      <sz val="8"/>
      <color indexed="8"/>
      <name val="Arial CE"/>
      <family val="2"/>
    </font>
    <font>
      <sz val="10"/>
      <color indexed="8"/>
      <name val="MS Sans Serif"/>
      <family val="0"/>
    </font>
    <font>
      <b/>
      <sz val="8"/>
      <name val="Arial CE"/>
      <family val="2"/>
    </font>
    <font>
      <sz val="8"/>
      <color indexed="8"/>
      <name val="Arial CE"/>
      <family val="2"/>
    </font>
    <font>
      <sz val="8"/>
      <name val="Arial CE"/>
      <family val="2"/>
    </font>
    <font>
      <b/>
      <sz val="8"/>
      <color indexed="10"/>
      <name val="Arial CE"/>
      <family val="2"/>
    </font>
    <font>
      <b/>
      <sz val="8"/>
      <color indexed="14"/>
      <name val="Arial CE"/>
      <family val="2"/>
    </font>
    <font>
      <sz val="8"/>
      <color indexed="14"/>
      <name val="Arial CE"/>
      <family val="2"/>
    </font>
    <font>
      <b/>
      <sz val="8"/>
      <color indexed="12"/>
      <name val="Arial CE"/>
      <family val="2"/>
    </font>
    <font>
      <b/>
      <sz val="8"/>
      <color indexed="17"/>
      <name val="Arial CE"/>
      <family val="2"/>
    </font>
    <font>
      <b/>
      <sz val="8"/>
      <color indexed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6" fillId="2" borderId="1" xfId="19" applyFont="1" applyFill="1" applyBorder="1" applyAlignment="1">
      <alignment horizontal="center"/>
      <protection/>
    </xf>
    <xf numFmtId="0" fontId="8" fillId="2" borderId="1" xfId="19" applyFont="1" applyFill="1" applyBorder="1" applyAlignment="1">
      <alignment horizontal="center"/>
      <protection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9" fillId="0" borderId="0" xfId="19" applyFont="1" applyFill="1" applyBorder="1" applyAlignment="1">
      <alignment horizontal="center" wrapText="1"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65" fontId="9" fillId="0" borderId="0" xfId="19" applyNumberFormat="1" applyFont="1" applyFill="1" applyBorder="1" applyAlignment="1">
      <alignment horizontal="center" wrapText="1"/>
      <protection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 applyProtection="1">
      <alignment horizontal="right"/>
      <protection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List1" xfId="19"/>
    <cellStyle name="Percent" xfId="20"/>
  </cellStyles>
  <dxfs count="3">
    <dxf>
      <font>
        <color rgb="FF0000FF"/>
      </font>
      <border/>
    </dxf>
    <dxf>
      <font>
        <color rgb="FFFF0000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</xdr:row>
      <xdr:rowOff>19050</xdr:rowOff>
    </xdr:from>
    <xdr:to>
      <xdr:col>7</xdr:col>
      <xdr:colOff>647700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504825"/>
          <a:ext cx="34004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K33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2" max="2" width="12.25390625" style="0" customWidth="1"/>
    <col min="10" max="10" width="6.625" style="0" customWidth="1"/>
    <col min="11" max="11" width="7.25390625" style="0" customWidth="1"/>
  </cols>
  <sheetData>
    <row r="4" ht="72" customHeight="1"/>
    <row r="6" ht="12" customHeight="1"/>
    <row r="8" spans="1:11" ht="61.5">
      <c r="A8" s="45" t="s">
        <v>0</v>
      </c>
      <c r="B8" s="46"/>
      <c r="C8" s="46"/>
      <c r="D8" s="46"/>
      <c r="E8" s="46"/>
      <c r="F8" s="46"/>
      <c r="G8" s="46"/>
      <c r="H8" s="46"/>
      <c r="I8" s="46"/>
      <c r="J8" s="46"/>
      <c r="K8" s="46"/>
    </row>
    <row r="12" spans="1:11" ht="50.25">
      <c r="A12" s="47" t="s">
        <v>100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ht="61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61.5">
      <c r="A14" s="48">
        <v>39648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6" spans="1:11" ht="61.5">
      <c r="A16" s="45" t="s">
        <v>57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</row>
    <row r="27" spans="1:11" ht="18.75">
      <c r="A27" s="42" t="s">
        <v>1</v>
      </c>
      <c r="B27" s="42"/>
      <c r="C27" s="43" t="s">
        <v>21</v>
      </c>
      <c r="D27" s="43"/>
      <c r="E27" s="43"/>
      <c r="F27" s="43"/>
      <c r="G27" s="43"/>
      <c r="H27" s="43"/>
      <c r="I27" s="43"/>
      <c r="J27" s="43"/>
      <c r="K27" s="43"/>
    </row>
    <row r="28" spans="1:2" ht="12.75">
      <c r="A28" s="2"/>
      <c r="B28" s="2"/>
    </row>
    <row r="29" spans="1:11" ht="18.75">
      <c r="A29" s="42" t="s">
        <v>2</v>
      </c>
      <c r="B29" s="42"/>
      <c r="C29" s="43" t="s">
        <v>58</v>
      </c>
      <c r="D29" s="43"/>
      <c r="E29" s="43"/>
      <c r="F29" s="43"/>
      <c r="G29" s="43"/>
      <c r="H29" s="43"/>
      <c r="I29" s="43"/>
      <c r="J29" s="43"/>
      <c r="K29" s="43"/>
    </row>
    <row r="30" spans="1:2" ht="12.75">
      <c r="A30" s="2"/>
      <c r="B30" s="2"/>
    </row>
    <row r="31" spans="1:11" ht="18.75">
      <c r="A31" s="42" t="s">
        <v>3</v>
      </c>
      <c r="B31" s="42"/>
      <c r="C31" s="43" t="s">
        <v>59</v>
      </c>
      <c r="D31" s="43"/>
      <c r="E31" s="43"/>
      <c r="F31" s="43"/>
      <c r="G31" s="43"/>
      <c r="H31" s="43"/>
      <c r="I31" s="43"/>
      <c r="J31" s="43"/>
      <c r="K31" s="43"/>
    </row>
    <row r="32" spans="1:2" ht="12.75">
      <c r="A32" s="3"/>
      <c r="B32" s="3"/>
    </row>
    <row r="33" spans="1:11" ht="18.75">
      <c r="A33" s="4" t="s">
        <v>4</v>
      </c>
      <c r="B33" s="44" t="s">
        <v>60</v>
      </c>
      <c r="C33" s="44"/>
      <c r="D33" s="44"/>
      <c r="E33" s="44"/>
      <c r="F33" s="44"/>
      <c r="G33" s="44"/>
      <c r="H33" s="44"/>
      <c r="I33" s="44"/>
      <c r="J33" s="44"/>
      <c r="K33" s="44"/>
    </row>
  </sheetData>
  <mergeCells count="11">
    <mergeCell ref="A8:K8"/>
    <mergeCell ref="A12:K12"/>
    <mergeCell ref="A14:K14"/>
    <mergeCell ref="A16:K16"/>
    <mergeCell ref="A31:B31"/>
    <mergeCell ref="C31:K31"/>
    <mergeCell ref="B33:K33"/>
    <mergeCell ref="A27:B27"/>
    <mergeCell ref="C27:K27"/>
    <mergeCell ref="A29:B29"/>
    <mergeCell ref="C29:K29"/>
  </mergeCells>
  <printOptions horizontalCentered="1" vertic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8"/>
  <sheetViews>
    <sheetView tabSelected="1" view="pageBreakPreview" zoomScaleSheetLayoutView="100" workbookViewId="0" topLeftCell="A45">
      <selection activeCell="A1" sqref="A1"/>
    </sheetView>
  </sheetViews>
  <sheetFormatPr defaultColWidth="9.00390625" defaultRowHeight="11.25" customHeight="1"/>
  <cols>
    <col min="1" max="1" width="3.375" style="23" customWidth="1"/>
    <col min="2" max="2" width="18.375" style="24" bestFit="1" customWidth="1"/>
    <col min="3" max="3" width="16.875" style="24" bestFit="1" customWidth="1"/>
    <col min="4" max="4" width="4.125" style="23" customWidth="1"/>
    <col min="5" max="5" width="3.875" style="23" customWidth="1"/>
    <col min="6" max="6" width="3.625" style="23" customWidth="1"/>
    <col min="7" max="9" width="3.25390625" style="23" customWidth="1"/>
    <col min="10" max="11" width="4.75390625" style="12" customWidth="1"/>
    <col min="12" max="12" width="3.25390625" style="12" customWidth="1"/>
    <col min="13" max="13" width="5.25390625" style="12" customWidth="1"/>
    <col min="14" max="16" width="0" style="12" hidden="1" customWidth="1"/>
    <col min="17" max="17" width="3.875" style="12" bestFit="1" customWidth="1"/>
    <col min="18" max="16384" width="9.125" style="12" customWidth="1"/>
  </cols>
  <sheetData>
    <row r="1" spans="1:13" s="8" customFormat="1" ht="15" customHeight="1">
      <c r="A1" s="5"/>
      <c r="B1" s="6" t="s">
        <v>5</v>
      </c>
      <c r="C1" s="6"/>
      <c r="D1" s="5"/>
      <c r="E1" s="37" t="s">
        <v>97</v>
      </c>
      <c r="F1" s="38">
        <v>6</v>
      </c>
      <c r="G1" s="39" t="s">
        <v>98</v>
      </c>
      <c r="H1" s="40">
        <v>64</v>
      </c>
      <c r="I1" s="39" t="s">
        <v>99</v>
      </c>
      <c r="J1" s="41">
        <v>0.3</v>
      </c>
      <c r="K1" s="41"/>
      <c r="L1" s="41"/>
      <c r="M1" s="38">
        <f>(SMALL(M3:M49,1)+SMALL(M3:M49,2)+SMALL(M3:M49,3)+SMALL(M3:M49,4)+SMALL(M3:M49,5)+SMALL(M3:M49,6))/6</f>
        <v>29.38888888888889</v>
      </c>
    </row>
    <row r="2" spans="1:16" ht="11.25" customHeight="1">
      <c r="A2" s="9" t="s">
        <v>6</v>
      </c>
      <c r="B2" s="10" t="s">
        <v>7</v>
      </c>
      <c r="C2" s="9" t="s">
        <v>8</v>
      </c>
      <c r="D2" s="9" t="s">
        <v>9</v>
      </c>
      <c r="E2" s="9" t="s">
        <v>11</v>
      </c>
      <c r="F2" s="9" t="s">
        <v>10</v>
      </c>
      <c r="G2" s="9">
        <v>1</v>
      </c>
      <c r="H2" s="9">
        <v>2</v>
      </c>
      <c r="I2" s="9">
        <v>3</v>
      </c>
      <c r="J2" s="9" t="s">
        <v>12</v>
      </c>
      <c r="K2" s="9" t="s">
        <v>13</v>
      </c>
      <c r="L2" s="9" t="s">
        <v>14</v>
      </c>
      <c r="M2" s="9" t="s">
        <v>15</v>
      </c>
      <c r="N2" s="11"/>
      <c r="O2" s="11">
        <v>24.333333333333332</v>
      </c>
      <c r="P2" s="11"/>
    </row>
    <row r="3" spans="1:16" ht="11.25" customHeight="1">
      <c r="A3" s="13">
        <v>1</v>
      </c>
      <c r="B3" s="29" t="s">
        <v>21</v>
      </c>
      <c r="C3" s="14" t="s">
        <v>72</v>
      </c>
      <c r="D3" s="15">
        <v>1249</v>
      </c>
      <c r="E3" s="15" t="s">
        <v>17</v>
      </c>
      <c r="F3" s="15" t="s">
        <v>22</v>
      </c>
      <c r="G3" s="16">
        <v>27</v>
      </c>
      <c r="H3" s="16">
        <v>29</v>
      </c>
      <c r="I3" s="16">
        <v>27</v>
      </c>
      <c r="J3" s="17">
        <f aca="true" t="shared" si="0" ref="J3:J49">SUM(G3:I3)</f>
        <v>83</v>
      </c>
      <c r="K3" s="13">
        <f aca="true" t="shared" si="1" ref="K3:K49">ROUND($H$1+($M$1-M3)/$J$1,0)</f>
        <v>70</v>
      </c>
      <c r="L3" s="17">
        <f aca="true" t="shared" si="2" ref="L3:L49">IF(COUNTA(G3:I3)&lt;2,0,LARGE(G3:I3,1)-SMALL(G3:I3,1))</f>
        <v>2</v>
      </c>
      <c r="M3" s="36">
        <f aca="true" t="shared" si="3" ref="M3:M49">+J3/COUNT(G3:I3)</f>
        <v>27.666666666666668</v>
      </c>
      <c r="N3" s="18">
        <f aca="true" t="shared" si="4" ref="N3:N49">COUNT(G3:I3)</f>
        <v>3</v>
      </c>
      <c r="O3" s="18"/>
      <c r="P3" s="18">
        <v>36.33333333333333</v>
      </c>
    </row>
    <row r="4" spans="1:16" ht="11.25" customHeight="1">
      <c r="A4" s="13">
        <v>2</v>
      </c>
      <c r="B4" s="29" t="s">
        <v>86</v>
      </c>
      <c r="C4" s="14" t="s">
        <v>18</v>
      </c>
      <c r="D4" s="15">
        <v>2038</v>
      </c>
      <c r="E4" s="15" t="s">
        <v>17</v>
      </c>
      <c r="F4" s="15">
        <v>1</v>
      </c>
      <c r="G4" s="16">
        <v>32</v>
      </c>
      <c r="H4" s="16">
        <v>27</v>
      </c>
      <c r="I4" s="16">
        <v>27</v>
      </c>
      <c r="J4" s="17">
        <f t="shared" si="0"/>
        <v>86</v>
      </c>
      <c r="K4" s="13">
        <f t="shared" si="1"/>
        <v>66</v>
      </c>
      <c r="L4" s="17">
        <f t="shared" si="2"/>
        <v>5</v>
      </c>
      <c r="M4" s="36">
        <f t="shared" si="3"/>
        <v>28.666666666666668</v>
      </c>
      <c r="N4" s="18">
        <f t="shared" si="4"/>
        <v>3</v>
      </c>
      <c r="O4" s="18"/>
      <c r="P4" s="18">
        <v>35.33333333333333</v>
      </c>
    </row>
    <row r="5" spans="1:16" ht="11.25" customHeight="1">
      <c r="A5" s="13">
        <v>3</v>
      </c>
      <c r="B5" s="33" t="s">
        <v>66</v>
      </c>
      <c r="C5" s="14" t="s">
        <v>62</v>
      </c>
      <c r="D5" s="15">
        <v>3254</v>
      </c>
      <c r="E5" s="15" t="s">
        <v>34</v>
      </c>
      <c r="F5" s="15">
        <v>1</v>
      </c>
      <c r="G5" s="16">
        <v>30</v>
      </c>
      <c r="H5" s="16">
        <v>29</v>
      </c>
      <c r="I5" s="16">
        <v>30</v>
      </c>
      <c r="J5" s="17">
        <f t="shared" si="0"/>
        <v>89</v>
      </c>
      <c r="K5" s="13">
        <f t="shared" si="1"/>
        <v>63</v>
      </c>
      <c r="L5" s="17">
        <f t="shared" si="2"/>
        <v>1</v>
      </c>
      <c r="M5" s="36">
        <f t="shared" si="3"/>
        <v>29.666666666666668</v>
      </c>
      <c r="N5" s="18">
        <f t="shared" si="4"/>
        <v>3</v>
      </c>
      <c r="O5" s="18"/>
      <c r="P5" s="18">
        <v>62.33333333333333</v>
      </c>
    </row>
    <row r="6" spans="1:16" ht="11.25" customHeight="1">
      <c r="A6" s="13">
        <v>4</v>
      </c>
      <c r="B6" s="33" t="s">
        <v>67</v>
      </c>
      <c r="C6" s="14" t="s">
        <v>18</v>
      </c>
      <c r="D6" s="15">
        <v>2858</v>
      </c>
      <c r="E6" s="15" t="s">
        <v>34</v>
      </c>
      <c r="F6" s="15" t="s">
        <v>17</v>
      </c>
      <c r="G6" s="16">
        <v>29</v>
      </c>
      <c r="H6" s="16">
        <v>32</v>
      </c>
      <c r="I6" s="16">
        <v>29</v>
      </c>
      <c r="J6" s="17">
        <f t="shared" si="0"/>
        <v>90</v>
      </c>
      <c r="K6" s="13">
        <f t="shared" si="1"/>
        <v>62</v>
      </c>
      <c r="L6" s="17">
        <f t="shared" si="2"/>
        <v>3</v>
      </c>
      <c r="M6" s="36">
        <f t="shared" si="3"/>
        <v>30</v>
      </c>
      <c r="N6" s="18">
        <f t="shared" si="4"/>
        <v>3</v>
      </c>
      <c r="O6" s="18"/>
      <c r="P6" s="18">
        <v>62.33333333333333</v>
      </c>
    </row>
    <row r="7" spans="1:16" ht="11.25" customHeight="1">
      <c r="A7" s="13">
        <v>5</v>
      </c>
      <c r="B7" s="31" t="s">
        <v>30</v>
      </c>
      <c r="C7" s="14" t="s">
        <v>20</v>
      </c>
      <c r="D7" s="15">
        <v>230</v>
      </c>
      <c r="E7" s="15" t="s">
        <v>24</v>
      </c>
      <c r="F7" s="15" t="s">
        <v>17</v>
      </c>
      <c r="G7" s="16">
        <v>33</v>
      </c>
      <c r="H7" s="16">
        <v>28</v>
      </c>
      <c r="I7" s="16">
        <v>29</v>
      </c>
      <c r="J7" s="17">
        <f t="shared" si="0"/>
        <v>90</v>
      </c>
      <c r="K7" s="13">
        <f t="shared" si="1"/>
        <v>62</v>
      </c>
      <c r="L7" s="17">
        <f t="shared" si="2"/>
        <v>5</v>
      </c>
      <c r="M7" s="36">
        <f t="shared" si="3"/>
        <v>30</v>
      </c>
      <c r="N7" s="18">
        <f t="shared" si="4"/>
        <v>3</v>
      </c>
      <c r="O7" s="18"/>
      <c r="P7" s="18">
        <v>49.33333333333333</v>
      </c>
    </row>
    <row r="8" spans="1:16" ht="11.25" customHeight="1">
      <c r="A8" s="13">
        <v>6</v>
      </c>
      <c r="B8" s="33" t="s">
        <v>68</v>
      </c>
      <c r="C8" s="14" t="s">
        <v>62</v>
      </c>
      <c r="D8" s="15">
        <v>3278</v>
      </c>
      <c r="E8" s="15" t="s">
        <v>34</v>
      </c>
      <c r="F8" s="15">
        <v>2</v>
      </c>
      <c r="G8" s="16">
        <v>32</v>
      </c>
      <c r="H8" s="16">
        <v>32</v>
      </c>
      <c r="I8" s="16">
        <v>27</v>
      </c>
      <c r="J8" s="17">
        <f t="shared" si="0"/>
        <v>91</v>
      </c>
      <c r="K8" s="13">
        <f t="shared" si="1"/>
        <v>61</v>
      </c>
      <c r="L8" s="17">
        <f t="shared" si="2"/>
        <v>5</v>
      </c>
      <c r="M8" s="36">
        <f t="shared" si="3"/>
        <v>30.333333333333332</v>
      </c>
      <c r="N8" s="18">
        <f t="shared" si="4"/>
        <v>3</v>
      </c>
      <c r="O8" s="18"/>
      <c r="P8" s="18">
        <v>62.33333333333333</v>
      </c>
    </row>
    <row r="9" spans="1:17" ht="11.25" customHeight="1">
      <c r="A9" s="13">
        <v>7</v>
      </c>
      <c r="B9" s="30" t="s">
        <v>25</v>
      </c>
      <c r="C9" s="19" t="s">
        <v>26</v>
      </c>
      <c r="D9" s="13">
        <v>1113</v>
      </c>
      <c r="E9" s="13" t="s">
        <v>17</v>
      </c>
      <c r="F9" s="13">
        <v>2</v>
      </c>
      <c r="G9" s="13">
        <v>27</v>
      </c>
      <c r="H9" s="13">
        <v>32</v>
      </c>
      <c r="I9" s="13">
        <v>32</v>
      </c>
      <c r="J9" s="17">
        <f t="shared" si="0"/>
        <v>91</v>
      </c>
      <c r="K9" s="13">
        <f t="shared" si="1"/>
        <v>61</v>
      </c>
      <c r="L9" s="17">
        <f t="shared" si="2"/>
        <v>5</v>
      </c>
      <c r="M9" s="36">
        <f t="shared" si="3"/>
        <v>30.333333333333332</v>
      </c>
      <c r="N9" s="18">
        <f t="shared" si="4"/>
        <v>3</v>
      </c>
      <c r="O9" s="18"/>
      <c r="P9" s="18">
        <v>35.33333333333333</v>
      </c>
      <c r="Q9" t="s">
        <v>93</v>
      </c>
    </row>
    <row r="10" spans="1:17" ht="11.25" customHeight="1">
      <c r="A10" s="13">
        <v>8</v>
      </c>
      <c r="B10" s="29" t="s">
        <v>87</v>
      </c>
      <c r="C10" s="14" t="s">
        <v>88</v>
      </c>
      <c r="D10" s="15">
        <v>1835</v>
      </c>
      <c r="E10" s="15" t="s">
        <v>17</v>
      </c>
      <c r="F10" s="15">
        <v>1</v>
      </c>
      <c r="G10" s="16">
        <v>34</v>
      </c>
      <c r="H10" s="16">
        <v>27</v>
      </c>
      <c r="I10" s="16">
        <v>30</v>
      </c>
      <c r="J10" s="17">
        <f t="shared" si="0"/>
        <v>91</v>
      </c>
      <c r="K10" s="13">
        <f t="shared" si="1"/>
        <v>61</v>
      </c>
      <c r="L10" s="17">
        <f t="shared" si="2"/>
        <v>7</v>
      </c>
      <c r="M10" s="36">
        <f t="shared" si="3"/>
        <v>30.333333333333332</v>
      </c>
      <c r="N10" s="18">
        <f t="shared" si="4"/>
        <v>3</v>
      </c>
      <c r="O10" s="18"/>
      <c r="P10" s="18">
        <v>35.33333333333333</v>
      </c>
      <c r="Q10" t="s">
        <v>94</v>
      </c>
    </row>
    <row r="11" spans="1:16" ht="11.25" customHeight="1">
      <c r="A11" s="13">
        <v>9</v>
      </c>
      <c r="B11" s="31" t="s">
        <v>29</v>
      </c>
      <c r="C11" s="14" t="s">
        <v>20</v>
      </c>
      <c r="D11" s="15">
        <v>652</v>
      </c>
      <c r="E11" s="15" t="s">
        <v>24</v>
      </c>
      <c r="F11" s="15">
        <v>1</v>
      </c>
      <c r="G11" s="16">
        <v>31</v>
      </c>
      <c r="H11" s="16">
        <v>31</v>
      </c>
      <c r="I11" s="16">
        <v>30</v>
      </c>
      <c r="J11" s="17">
        <f t="shared" si="0"/>
        <v>92</v>
      </c>
      <c r="K11" s="13">
        <f t="shared" si="1"/>
        <v>60</v>
      </c>
      <c r="L11" s="17">
        <f t="shared" si="2"/>
        <v>1</v>
      </c>
      <c r="M11" s="36">
        <f t="shared" si="3"/>
        <v>30.666666666666668</v>
      </c>
      <c r="N11" s="18">
        <f t="shared" si="4"/>
        <v>3</v>
      </c>
      <c r="O11" s="18"/>
      <c r="P11" s="18">
        <v>48.33333333333333</v>
      </c>
    </row>
    <row r="12" spans="1:16" ht="11.25" customHeight="1">
      <c r="A12" s="13">
        <v>10</v>
      </c>
      <c r="B12" s="32" t="s">
        <v>37</v>
      </c>
      <c r="C12" s="19" t="s">
        <v>26</v>
      </c>
      <c r="D12" s="13">
        <v>433</v>
      </c>
      <c r="E12" s="13" t="s">
        <v>24</v>
      </c>
      <c r="F12" s="13" t="s">
        <v>16</v>
      </c>
      <c r="G12" s="13">
        <v>30</v>
      </c>
      <c r="H12" s="13">
        <v>32</v>
      </c>
      <c r="I12" s="13">
        <v>31</v>
      </c>
      <c r="J12" s="17">
        <f t="shared" si="0"/>
        <v>93</v>
      </c>
      <c r="K12" s="13">
        <f t="shared" si="1"/>
        <v>59</v>
      </c>
      <c r="L12" s="17">
        <f t="shared" si="2"/>
        <v>2</v>
      </c>
      <c r="M12" s="36">
        <f t="shared" si="3"/>
        <v>31</v>
      </c>
      <c r="N12" s="18">
        <f t="shared" si="4"/>
        <v>3</v>
      </c>
      <c r="O12" s="18"/>
      <c r="P12" s="18">
        <v>48.33333333333333</v>
      </c>
    </row>
    <row r="13" spans="1:16" ht="11.25" customHeight="1">
      <c r="A13" s="13">
        <v>11</v>
      </c>
      <c r="B13" s="20" t="s">
        <v>70</v>
      </c>
      <c r="C13" s="14" t="s">
        <v>18</v>
      </c>
      <c r="D13" s="15">
        <v>2859</v>
      </c>
      <c r="E13" s="15" t="s">
        <v>28</v>
      </c>
      <c r="F13" s="15">
        <v>2</v>
      </c>
      <c r="G13" s="16">
        <v>30</v>
      </c>
      <c r="H13" s="16">
        <v>33</v>
      </c>
      <c r="I13" s="16">
        <v>31</v>
      </c>
      <c r="J13" s="17">
        <f t="shared" si="0"/>
        <v>94</v>
      </c>
      <c r="K13" s="13">
        <f t="shared" si="1"/>
        <v>58</v>
      </c>
      <c r="L13" s="17">
        <f t="shared" si="2"/>
        <v>3</v>
      </c>
      <c r="M13" s="36">
        <f t="shared" si="3"/>
        <v>31.333333333333332</v>
      </c>
      <c r="N13" s="18">
        <f t="shared" si="4"/>
        <v>3</v>
      </c>
      <c r="O13" s="18"/>
      <c r="P13" s="18">
        <v>58.33333333333333</v>
      </c>
    </row>
    <row r="14" spans="1:16" ht="11.25" customHeight="1">
      <c r="A14" s="13">
        <v>12</v>
      </c>
      <c r="B14" s="32" t="s">
        <v>77</v>
      </c>
      <c r="C14" s="19" t="s">
        <v>62</v>
      </c>
      <c r="D14" s="13">
        <v>876</v>
      </c>
      <c r="E14" s="13" t="s">
        <v>24</v>
      </c>
      <c r="F14" s="13" t="s">
        <v>17</v>
      </c>
      <c r="G14" s="13">
        <v>33</v>
      </c>
      <c r="H14" s="13">
        <v>30</v>
      </c>
      <c r="I14" s="13">
        <v>31</v>
      </c>
      <c r="J14" s="17">
        <f t="shared" si="0"/>
        <v>94</v>
      </c>
      <c r="K14" s="13">
        <f t="shared" si="1"/>
        <v>58</v>
      </c>
      <c r="L14" s="17">
        <f t="shared" si="2"/>
        <v>3</v>
      </c>
      <c r="M14" s="36">
        <f t="shared" si="3"/>
        <v>31.333333333333332</v>
      </c>
      <c r="N14" s="18">
        <f t="shared" si="4"/>
        <v>3</v>
      </c>
      <c r="O14" s="18"/>
      <c r="P14" s="18">
        <v>46.33333333333333</v>
      </c>
    </row>
    <row r="15" spans="1:16" ht="11.25" customHeight="1">
      <c r="A15" s="13">
        <v>13</v>
      </c>
      <c r="B15" s="31" t="s">
        <v>31</v>
      </c>
      <c r="C15" s="14" t="s">
        <v>18</v>
      </c>
      <c r="D15" s="15">
        <v>1134</v>
      </c>
      <c r="E15" s="15" t="s">
        <v>24</v>
      </c>
      <c r="F15" s="15">
        <v>1</v>
      </c>
      <c r="G15" s="16">
        <v>32</v>
      </c>
      <c r="H15" s="16">
        <v>31</v>
      </c>
      <c r="I15" s="16">
        <v>32</v>
      </c>
      <c r="J15" s="17">
        <f t="shared" si="0"/>
        <v>95</v>
      </c>
      <c r="K15" s="13">
        <f t="shared" si="1"/>
        <v>56</v>
      </c>
      <c r="L15" s="17">
        <f t="shared" si="2"/>
        <v>1</v>
      </c>
      <c r="M15" s="36">
        <f t="shared" si="3"/>
        <v>31.666666666666668</v>
      </c>
      <c r="N15" s="18">
        <f t="shared" si="4"/>
        <v>3</v>
      </c>
      <c r="O15" s="18"/>
      <c r="P15" s="18">
        <v>44.33333333333333</v>
      </c>
    </row>
    <row r="16" spans="1:16" ht="11.25" customHeight="1">
      <c r="A16" s="13">
        <v>14</v>
      </c>
      <c r="B16" s="29" t="s">
        <v>89</v>
      </c>
      <c r="C16" s="14" t="s">
        <v>62</v>
      </c>
      <c r="D16" s="15">
        <v>1735</v>
      </c>
      <c r="E16" s="15" t="s">
        <v>17</v>
      </c>
      <c r="F16" s="15">
        <v>2</v>
      </c>
      <c r="G16" s="16">
        <v>31</v>
      </c>
      <c r="H16" s="16">
        <v>34</v>
      </c>
      <c r="I16" s="16">
        <v>30</v>
      </c>
      <c r="J16" s="17">
        <f t="shared" si="0"/>
        <v>95</v>
      </c>
      <c r="K16" s="13">
        <f t="shared" si="1"/>
        <v>56</v>
      </c>
      <c r="L16" s="17">
        <f t="shared" si="2"/>
        <v>4</v>
      </c>
      <c r="M16" s="36">
        <f t="shared" si="3"/>
        <v>31.666666666666668</v>
      </c>
      <c r="N16" s="18">
        <f t="shared" si="4"/>
        <v>3</v>
      </c>
      <c r="O16" s="18"/>
      <c r="P16" s="18">
        <v>35.33333333333333</v>
      </c>
    </row>
    <row r="17" spans="1:16" ht="11.25" customHeight="1">
      <c r="A17" s="13">
        <v>15</v>
      </c>
      <c r="B17" s="31" t="s">
        <v>79</v>
      </c>
      <c r="C17" s="14" t="s">
        <v>62</v>
      </c>
      <c r="D17" s="15">
        <v>475</v>
      </c>
      <c r="E17" s="15" t="s">
        <v>24</v>
      </c>
      <c r="F17" s="15" t="s">
        <v>17</v>
      </c>
      <c r="G17" s="16">
        <v>33</v>
      </c>
      <c r="H17" s="16">
        <v>32</v>
      </c>
      <c r="I17" s="16">
        <v>31</v>
      </c>
      <c r="J17" s="17">
        <f t="shared" si="0"/>
        <v>96</v>
      </c>
      <c r="K17" s="13">
        <f t="shared" si="1"/>
        <v>55</v>
      </c>
      <c r="L17" s="17">
        <f t="shared" si="2"/>
        <v>2</v>
      </c>
      <c r="M17" s="36">
        <f t="shared" si="3"/>
        <v>32</v>
      </c>
      <c r="N17" s="18">
        <f t="shared" si="4"/>
        <v>3</v>
      </c>
      <c r="O17" s="18"/>
      <c r="P17" s="18">
        <v>43.33333333333333</v>
      </c>
    </row>
    <row r="18" spans="1:17" ht="11.25" customHeight="1">
      <c r="A18" s="13">
        <v>16</v>
      </c>
      <c r="B18" s="20" t="s">
        <v>36</v>
      </c>
      <c r="C18" s="14" t="s">
        <v>20</v>
      </c>
      <c r="D18" s="15">
        <v>1388</v>
      </c>
      <c r="E18" s="15" t="s">
        <v>28</v>
      </c>
      <c r="F18" s="15">
        <v>2</v>
      </c>
      <c r="G18" s="16">
        <v>33</v>
      </c>
      <c r="H18" s="16">
        <v>30</v>
      </c>
      <c r="I18" s="16">
        <v>33</v>
      </c>
      <c r="J18" s="17">
        <f t="shared" si="0"/>
        <v>96</v>
      </c>
      <c r="K18" s="13">
        <f t="shared" si="1"/>
        <v>55</v>
      </c>
      <c r="L18" s="17">
        <f t="shared" si="2"/>
        <v>3</v>
      </c>
      <c r="M18" s="36">
        <f t="shared" si="3"/>
        <v>32</v>
      </c>
      <c r="N18" s="18">
        <f t="shared" si="4"/>
        <v>3</v>
      </c>
      <c r="O18" s="18"/>
      <c r="P18" s="18">
        <v>58.33333333333333</v>
      </c>
      <c r="Q18" t="s">
        <v>95</v>
      </c>
    </row>
    <row r="19" spans="1:16" ht="11.25" customHeight="1">
      <c r="A19" s="13">
        <v>17</v>
      </c>
      <c r="B19" s="31" t="s">
        <v>58</v>
      </c>
      <c r="C19" s="14" t="s">
        <v>18</v>
      </c>
      <c r="D19" s="15">
        <v>1099</v>
      </c>
      <c r="E19" s="15" t="s">
        <v>24</v>
      </c>
      <c r="F19" s="15" t="s">
        <v>22</v>
      </c>
      <c r="G19" s="16">
        <v>33</v>
      </c>
      <c r="H19" s="16">
        <v>33</v>
      </c>
      <c r="I19" s="16">
        <v>30</v>
      </c>
      <c r="J19" s="17">
        <f t="shared" si="0"/>
        <v>96</v>
      </c>
      <c r="K19" s="13">
        <f t="shared" si="1"/>
        <v>55</v>
      </c>
      <c r="L19" s="17">
        <f t="shared" si="2"/>
        <v>3</v>
      </c>
      <c r="M19" s="36">
        <f t="shared" si="3"/>
        <v>32</v>
      </c>
      <c r="N19" s="18">
        <f t="shared" si="4"/>
        <v>3</v>
      </c>
      <c r="O19" s="18"/>
      <c r="P19" s="18">
        <v>44.33333333333333</v>
      </c>
    </row>
    <row r="20" spans="1:16" ht="11.25" customHeight="1">
      <c r="A20" s="13">
        <v>18</v>
      </c>
      <c r="B20" s="31" t="s">
        <v>78</v>
      </c>
      <c r="C20" s="14" t="s">
        <v>74</v>
      </c>
      <c r="D20" s="15">
        <v>1030</v>
      </c>
      <c r="E20" s="15" t="s">
        <v>24</v>
      </c>
      <c r="F20" s="15" t="s">
        <v>17</v>
      </c>
      <c r="G20" s="16">
        <v>33</v>
      </c>
      <c r="H20" s="16">
        <v>30</v>
      </c>
      <c r="I20" s="16">
        <v>33</v>
      </c>
      <c r="J20" s="17">
        <f t="shared" si="0"/>
        <v>96</v>
      </c>
      <c r="K20" s="13">
        <f t="shared" si="1"/>
        <v>55</v>
      </c>
      <c r="L20" s="17">
        <f t="shared" si="2"/>
        <v>3</v>
      </c>
      <c r="M20" s="36">
        <f t="shared" si="3"/>
        <v>32</v>
      </c>
      <c r="N20" s="18">
        <f t="shared" si="4"/>
        <v>3</v>
      </c>
      <c r="O20" s="18"/>
      <c r="P20" s="18">
        <v>44.33333333333333</v>
      </c>
    </row>
    <row r="21" spans="1:17" ht="11.25" customHeight="1">
      <c r="A21" s="13">
        <v>19</v>
      </c>
      <c r="B21" s="21" t="s">
        <v>71</v>
      </c>
      <c r="C21" s="19" t="s">
        <v>72</v>
      </c>
      <c r="D21" s="13">
        <v>2703</v>
      </c>
      <c r="E21" s="13" t="s">
        <v>28</v>
      </c>
      <c r="F21" s="13" t="s">
        <v>35</v>
      </c>
      <c r="G21" s="13">
        <v>30</v>
      </c>
      <c r="H21" s="13">
        <v>31</v>
      </c>
      <c r="I21" s="13">
        <v>35</v>
      </c>
      <c r="J21" s="17">
        <f t="shared" si="0"/>
        <v>96</v>
      </c>
      <c r="K21" s="13">
        <f t="shared" si="1"/>
        <v>55</v>
      </c>
      <c r="L21" s="17">
        <f t="shared" si="2"/>
        <v>5</v>
      </c>
      <c r="M21" s="36">
        <f t="shared" si="3"/>
        <v>32</v>
      </c>
      <c r="N21" s="18">
        <f t="shared" si="4"/>
        <v>3</v>
      </c>
      <c r="O21" s="18"/>
      <c r="P21" s="18">
        <v>57.33333333333333</v>
      </c>
      <c r="Q21" t="s">
        <v>96</v>
      </c>
    </row>
    <row r="22" spans="1:16" ht="11.25" customHeight="1">
      <c r="A22" s="13">
        <v>20</v>
      </c>
      <c r="B22" s="29" t="s">
        <v>27</v>
      </c>
      <c r="C22" s="14" t="s">
        <v>23</v>
      </c>
      <c r="D22" s="15">
        <v>1372</v>
      </c>
      <c r="E22" s="15" t="s">
        <v>17</v>
      </c>
      <c r="F22" s="15">
        <v>2</v>
      </c>
      <c r="G22" s="16">
        <v>29</v>
      </c>
      <c r="H22" s="16">
        <v>35</v>
      </c>
      <c r="I22" s="16">
        <v>32</v>
      </c>
      <c r="J22" s="17">
        <f t="shared" si="0"/>
        <v>96</v>
      </c>
      <c r="K22" s="13">
        <f t="shared" si="1"/>
        <v>55</v>
      </c>
      <c r="L22" s="17">
        <f t="shared" si="2"/>
        <v>6</v>
      </c>
      <c r="M22" s="36">
        <f t="shared" si="3"/>
        <v>32</v>
      </c>
      <c r="N22" s="18">
        <f t="shared" si="4"/>
        <v>3</v>
      </c>
      <c r="O22" s="18"/>
      <c r="P22" s="18">
        <v>34.33333333333333</v>
      </c>
    </row>
    <row r="23" spans="1:16" ht="11.25" customHeight="1">
      <c r="A23" s="13">
        <v>21</v>
      </c>
      <c r="B23" s="29" t="s">
        <v>19</v>
      </c>
      <c r="C23" s="14" t="s">
        <v>20</v>
      </c>
      <c r="D23" s="15">
        <v>2164</v>
      </c>
      <c r="E23" s="15" t="s">
        <v>17</v>
      </c>
      <c r="F23" s="15">
        <v>1</v>
      </c>
      <c r="G23" s="16">
        <v>31</v>
      </c>
      <c r="H23" s="16">
        <v>33</v>
      </c>
      <c r="I23" s="16">
        <v>33</v>
      </c>
      <c r="J23" s="17">
        <f t="shared" si="0"/>
        <v>97</v>
      </c>
      <c r="K23" s="13">
        <f t="shared" si="1"/>
        <v>54</v>
      </c>
      <c r="L23" s="17">
        <f t="shared" si="2"/>
        <v>2</v>
      </c>
      <c r="M23" s="36">
        <f t="shared" si="3"/>
        <v>32.333333333333336</v>
      </c>
      <c r="N23" s="18">
        <f t="shared" si="4"/>
        <v>3</v>
      </c>
      <c r="O23" s="18"/>
      <c r="P23" s="18">
        <v>28.33333333333333</v>
      </c>
    </row>
    <row r="24" spans="1:16" ht="11.25" customHeight="1">
      <c r="A24" s="13">
        <v>22</v>
      </c>
      <c r="B24" s="20" t="s">
        <v>51</v>
      </c>
      <c r="C24" s="14" t="s">
        <v>20</v>
      </c>
      <c r="D24" s="15">
        <v>1478</v>
      </c>
      <c r="E24" s="15" t="s">
        <v>28</v>
      </c>
      <c r="F24" s="15" t="s">
        <v>16</v>
      </c>
      <c r="G24" s="16">
        <v>34</v>
      </c>
      <c r="H24" s="16">
        <v>33</v>
      </c>
      <c r="I24" s="16">
        <v>30</v>
      </c>
      <c r="J24" s="17">
        <f t="shared" si="0"/>
        <v>97</v>
      </c>
      <c r="K24" s="13">
        <f t="shared" si="1"/>
        <v>54</v>
      </c>
      <c r="L24" s="17">
        <f t="shared" si="2"/>
        <v>4</v>
      </c>
      <c r="M24" s="36">
        <f t="shared" si="3"/>
        <v>32.333333333333336</v>
      </c>
      <c r="N24" s="18">
        <f t="shared" si="4"/>
        <v>3</v>
      </c>
      <c r="O24" s="18"/>
      <c r="P24" s="18">
        <v>56.33333333333333</v>
      </c>
    </row>
    <row r="25" spans="1:16" ht="11.25" customHeight="1">
      <c r="A25" s="13">
        <v>23</v>
      </c>
      <c r="B25" s="29" t="s">
        <v>90</v>
      </c>
      <c r="C25" s="14" t="s">
        <v>62</v>
      </c>
      <c r="D25" s="15">
        <v>1983</v>
      </c>
      <c r="E25" s="15" t="s">
        <v>17</v>
      </c>
      <c r="F25" s="15" t="s">
        <v>22</v>
      </c>
      <c r="G25" s="16">
        <v>34</v>
      </c>
      <c r="H25" s="16">
        <v>30</v>
      </c>
      <c r="I25" s="16">
        <v>33</v>
      </c>
      <c r="J25" s="17">
        <f t="shared" si="0"/>
        <v>97</v>
      </c>
      <c r="K25" s="13">
        <f t="shared" si="1"/>
        <v>54</v>
      </c>
      <c r="L25" s="17">
        <f t="shared" si="2"/>
        <v>4</v>
      </c>
      <c r="M25" s="36">
        <f t="shared" si="3"/>
        <v>32.333333333333336</v>
      </c>
      <c r="N25" s="18">
        <f t="shared" si="4"/>
        <v>3</v>
      </c>
      <c r="O25" s="18"/>
      <c r="P25" s="18">
        <v>31.33333333333333</v>
      </c>
    </row>
    <row r="26" spans="1:16" ht="11.25" customHeight="1">
      <c r="A26" s="13">
        <v>24</v>
      </c>
      <c r="B26" s="31" t="s">
        <v>80</v>
      </c>
      <c r="C26" s="14" t="s">
        <v>20</v>
      </c>
      <c r="D26" s="15">
        <v>235</v>
      </c>
      <c r="E26" s="15" t="s">
        <v>24</v>
      </c>
      <c r="F26" s="15" t="s">
        <v>22</v>
      </c>
      <c r="G26" s="16">
        <v>32</v>
      </c>
      <c r="H26" s="16">
        <v>35</v>
      </c>
      <c r="I26" s="16">
        <v>31</v>
      </c>
      <c r="J26" s="17">
        <f t="shared" si="0"/>
        <v>98</v>
      </c>
      <c r="K26" s="13">
        <f t="shared" si="1"/>
        <v>53</v>
      </c>
      <c r="L26" s="17">
        <f t="shared" si="2"/>
        <v>4</v>
      </c>
      <c r="M26" s="36">
        <f t="shared" si="3"/>
        <v>32.666666666666664</v>
      </c>
      <c r="N26" s="18">
        <f t="shared" si="4"/>
        <v>3</v>
      </c>
      <c r="O26" s="18"/>
      <c r="P26" s="18">
        <v>42.33333333333333</v>
      </c>
    </row>
    <row r="27" spans="1:16" ht="11.25" customHeight="1">
      <c r="A27" s="13">
        <v>25</v>
      </c>
      <c r="B27" s="31" t="s">
        <v>81</v>
      </c>
      <c r="C27" s="14" t="s">
        <v>40</v>
      </c>
      <c r="D27" s="15">
        <v>2395</v>
      </c>
      <c r="E27" s="15" t="s">
        <v>24</v>
      </c>
      <c r="F27" s="15">
        <v>3</v>
      </c>
      <c r="G27" s="16">
        <v>35</v>
      </c>
      <c r="H27" s="16">
        <v>36</v>
      </c>
      <c r="I27" s="16">
        <v>32</v>
      </c>
      <c r="J27" s="17">
        <f t="shared" si="0"/>
        <v>103</v>
      </c>
      <c r="K27" s="13">
        <f t="shared" si="1"/>
        <v>48</v>
      </c>
      <c r="L27" s="17">
        <f t="shared" si="2"/>
        <v>4</v>
      </c>
      <c r="M27" s="36">
        <f t="shared" si="3"/>
        <v>34.333333333333336</v>
      </c>
      <c r="N27" s="18">
        <f t="shared" si="4"/>
        <v>3</v>
      </c>
      <c r="O27" s="18"/>
      <c r="P27" s="18">
        <v>41.33333333333333</v>
      </c>
    </row>
    <row r="28" spans="1:16" ht="11.25" customHeight="1">
      <c r="A28" s="13">
        <v>26</v>
      </c>
      <c r="B28" s="34" t="s">
        <v>69</v>
      </c>
      <c r="C28" s="19" t="s">
        <v>62</v>
      </c>
      <c r="D28" s="13">
        <v>3048</v>
      </c>
      <c r="E28" s="13" t="s">
        <v>34</v>
      </c>
      <c r="F28" s="13" t="s">
        <v>22</v>
      </c>
      <c r="G28" s="13">
        <v>32</v>
      </c>
      <c r="H28" s="13">
        <v>33</v>
      </c>
      <c r="I28" s="13">
        <v>38</v>
      </c>
      <c r="J28" s="17">
        <f t="shared" si="0"/>
        <v>103</v>
      </c>
      <c r="K28" s="13">
        <f t="shared" si="1"/>
        <v>48</v>
      </c>
      <c r="L28" s="17">
        <f t="shared" si="2"/>
        <v>6</v>
      </c>
      <c r="M28" s="36">
        <f t="shared" si="3"/>
        <v>34.333333333333336</v>
      </c>
      <c r="N28" s="18">
        <f t="shared" si="4"/>
        <v>3</v>
      </c>
      <c r="O28" s="18"/>
      <c r="P28" s="18">
        <v>59.33333333333333</v>
      </c>
    </row>
    <row r="29" spans="1:16" ht="11.25" customHeight="1">
      <c r="A29" s="13">
        <v>27</v>
      </c>
      <c r="B29" s="29" t="s">
        <v>38</v>
      </c>
      <c r="C29" s="14" t="s">
        <v>72</v>
      </c>
      <c r="D29" s="15">
        <v>2403</v>
      </c>
      <c r="E29" s="15" t="s">
        <v>17</v>
      </c>
      <c r="F29" s="15">
        <v>5</v>
      </c>
      <c r="G29" s="16">
        <v>39</v>
      </c>
      <c r="H29" s="16">
        <v>28</v>
      </c>
      <c r="I29" s="16">
        <v>36</v>
      </c>
      <c r="J29" s="17">
        <f t="shared" si="0"/>
        <v>103</v>
      </c>
      <c r="K29" s="13">
        <f t="shared" si="1"/>
        <v>48</v>
      </c>
      <c r="L29" s="17">
        <f t="shared" si="2"/>
        <v>11</v>
      </c>
      <c r="M29" s="36">
        <f t="shared" si="3"/>
        <v>34.333333333333336</v>
      </c>
      <c r="N29" s="18">
        <f t="shared" si="4"/>
        <v>3</v>
      </c>
      <c r="O29" s="18"/>
      <c r="P29" s="18">
        <v>27.33333333333333</v>
      </c>
    </row>
    <row r="30" spans="1:16" ht="11.25" customHeight="1">
      <c r="A30" s="13">
        <v>28</v>
      </c>
      <c r="B30" s="33" t="s">
        <v>33</v>
      </c>
      <c r="C30" s="14" t="s">
        <v>23</v>
      </c>
      <c r="D30" s="15">
        <v>3070</v>
      </c>
      <c r="E30" s="15" t="s">
        <v>34</v>
      </c>
      <c r="F30" s="15" t="s">
        <v>16</v>
      </c>
      <c r="G30" s="16">
        <v>31</v>
      </c>
      <c r="H30" s="16">
        <v>33</v>
      </c>
      <c r="I30" s="16">
        <v>41</v>
      </c>
      <c r="J30" s="17">
        <f t="shared" si="0"/>
        <v>105</v>
      </c>
      <c r="K30" s="13">
        <f t="shared" si="1"/>
        <v>45</v>
      </c>
      <c r="L30" s="17">
        <f t="shared" si="2"/>
        <v>10</v>
      </c>
      <c r="M30" s="36">
        <f t="shared" si="3"/>
        <v>35</v>
      </c>
      <c r="N30" s="18">
        <f t="shared" si="4"/>
        <v>3</v>
      </c>
      <c r="O30" s="18"/>
      <c r="P30" s="18">
        <v>58.33333333333333</v>
      </c>
    </row>
    <row r="31" spans="1:16" ht="11.25" customHeight="1">
      <c r="A31" s="13">
        <v>29</v>
      </c>
      <c r="B31" s="31" t="s">
        <v>82</v>
      </c>
      <c r="C31" s="14" t="s">
        <v>72</v>
      </c>
      <c r="D31" s="15">
        <v>3344</v>
      </c>
      <c r="E31" s="15" t="s">
        <v>24</v>
      </c>
      <c r="F31" s="15">
        <v>5</v>
      </c>
      <c r="G31" s="16">
        <v>36</v>
      </c>
      <c r="H31" s="16">
        <v>35</v>
      </c>
      <c r="I31" s="16">
        <v>35</v>
      </c>
      <c r="J31" s="17">
        <f t="shared" si="0"/>
        <v>106</v>
      </c>
      <c r="K31" s="13">
        <f t="shared" si="1"/>
        <v>44</v>
      </c>
      <c r="L31" s="17">
        <f t="shared" si="2"/>
        <v>1</v>
      </c>
      <c r="M31" s="36">
        <f t="shared" si="3"/>
        <v>35.333333333333336</v>
      </c>
      <c r="N31" s="18">
        <f t="shared" si="4"/>
        <v>3</v>
      </c>
      <c r="O31" s="18"/>
      <c r="P31" s="18">
        <v>39.33333333333333</v>
      </c>
    </row>
    <row r="32" spans="1:16" ht="11.25" customHeight="1">
      <c r="A32" s="13">
        <v>30</v>
      </c>
      <c r="B32" s="29" t="s">
        <v>42</v>
      </c>
      <c r="C32" s="14" t="s">
        <v>20</v>
      </c>
      <c r="D32" s="15">
        <v>1416</v>
      </c>
      <c r="E32" s="15" t="s">
        <v>17</v>
      </c>
      <c r="F32" s="15" t="s">
        <v>43</v>
      </c>
      <c r="G32" s="16">
        <v>37</v>
      </c>
      <c r="H32" s="16">
        <v>37</v>
      </c>
      <c r="I32" s="16">
        <v>32</v>
      </c>
      <c r="J32" s="17">
        <f t="shared" si="0"/>
        <v>106</v>
      </c>
      <c r="K32" s="13">
        <f t="shared" si="1"/>
        <v>44</v>
      </c>
      <c r="L32" s="17">
        <f t="shared" si="2"/>
        <v>5</v>
      </c>
      <c r="M32" s="36">
        <f t="shared" si="3"/>
        <v>35.333333333333336</v>
      </c>
      <c r="N32" s="18">
        <f t="shared" si="4"/>
        <v>3</v>
      </c>
      <c r="O32" s="18"/>
      <c r="P32" s="18">
        <v>26.33333333333333</v>
      </c>
    </row>
    <row r="33" spans="1:16" ht="11.25" customHeight="1">
      <c r="A33" s="13">
        <v>31</v>
      </c>
      <c r="B33" s="29" t="s">
        <v>91</v>
      </c>
      <c r="C33" s="14" t="s">
        <v>18</v>
      </c>
      <c r="D33" s="15">
        <v>1135</v>
      </c>
      <c r="E33" s="15" t="s">
        <v>17</v>
      </c>
      <c r="F33" s="15">
        <v>5</v>
      </c>
      <c r="G33" s="16">
        <v>33</v>
      </c>
      <c r="H33" s="16">
        <v>40</v>
      </c>
      <c r="I33" s="16">
        <v>33</v>
      </c>
      <c r="J33" s="17">
        <f t="shared" si="0"/>
        <v>106</v>
      </c>
      <c r="K33" s="13">
        <f t="shared" si="1"/>
        <v>44</v>
      </c>
      <c r="L33" s="17">
        <f t="shared" si="2"/>
        <v>7</v>
      </c>
      <c r="M33" s="36">
        <f t="shared" si="3"/>
        <v>35.333333333333336</v>
      </c>
      <c r="N33" s="18">
        <f t="shared" si="4"/>
        <v>3</v>
      </c>
      <c r="O33" s="18"/>
      <c r="P33" s="18">
        <v>25.33333333333333</v>
      </c>
    </row>
    <row r="34" spans="1:16" ht="11.25" customHeight="1">
      <c r="A34" s="13">
        <v>32</v>
      </c>
      <c r="B34" s="29" t="s">
        <v>49</v>
      </c>
      <c r="C34" s="14" t="s">
        <v>32</v>
      </c>
      <c r="D34" s="15">
        <v>2932</v>
      </c>
      <c r="E34" s="15" t="s">
        <v>17</v>
      </c>
      <c r="F34" s="15">
        <v>3</v>
      </c>
      <c r="G34" s="16">
        <v>37</v>
      </c>
      <c r="H34" s="16">
        <v>38</v>
      </c>
      <c r="I34" s="16">
        <v>32</v>
      </c>
      <c r="J34" s="17">
        <f t="shared" si="0"/>
        <v>107</v>
      </c>
      <c r="K34" s="13">
        <f t="shared" si="1"/>
        <v>43</v>
      </c>
      <c r="L34" s="17">
        <f t="shared" si="2"/>
        <v>6</v>
      </c>
      <c r="M34" s="36">
        <f t="shared" si="3"/>
        <v>35.666666666666664</v>
      </c>
      <c r="N34" s="18">
        <f t="shared" si="4"/>
        <v>3</v>
      </c>
      <c r="O34" s="18"/>
      <c r="P34" s="18">
        <v>25.33333333333333</v>
      </c>
    </row>
    <row r="35" spans="1:16" ht="11.25" customHeight="1">
      <c r="A35" s="13">
        <v>33</v>
      </c>
      <c r="B35" s="22" t="s">
        <v>61</v>
      </c>
      <c r="C35" s="14" t="s">
        <v>62</v>
      </c>
      <c r="D35" s="15">
        <v>3091</v>
      </c>
      <c r="E35" s="27" t="s">
        <v>45</v>
      </c>
      <c r="F35" s="15" t="s">
        <v>17</v>
      </c>
      <c r="G35" s="16">
        <v>36</v>
      </c>
      <c r="H35" s="16">
        <v>39</v>
      </c>
      <c r="I35" s="16">
        <v>32</v>
      </c>
      <c r="J35" s="17">
        <f t="shared" si="0"/>
        <v>107</v>
      </c>
      <c r="K35" s="13">
        <f t="shared" si="1"/>
        <v>43</v>
      </c>
      <c r="L35" s="17">
        <f t="shared" si="2"/>
        <v>7</v>
      </c>
      <c r="M35" s="36">
        <f t="shared" si="3"/>
        <v>35.666666666666664</v>
      </c>
      <c r="N35" s="18">
        <f t="shared" si="4"/>
        <v>3</v>
      </c>
      <c r="O35" s="18"/>
      <c r="P35" s="18">
        <v>70.33333333333333</v>
      </c>
    </row>
    <row r="36" spans="1:16" ht="11.25" customHeight="1">
      <c r="A36" s="13">
        <v>34</v>
      </c>
      <c r="B36" s="31" t="s">
        <v>83</v>
      </c>
      <c r="C36" s="14" t="s">
        <v>72</v>
      </c>
      <c r="D36" s="15">
        <v>2472</v>
      </c>
      <c r="E36" s="15" t="s">
        <v>24</v>
      </c>
      <c r="F36" s="15">
        <v>4</v>
      </c>
      <c r="G36" s="16">
        <v>38</v>
      </c>
      <c r="H36" s="16">
        <v>36</v>
      </c>
      <c r="I36" s="16">
        <v>34</v>
      </c>
      <c r="J36" s="17">
        <f t="shared" si="0"/>
        <v>108</v>
      </c>
      <c r="K36" s="13">
        <f t="shared" si="1"/>
        <v>42</v>
      </c>
      <c r="L36" s="17">
        <f t="shared" si="2"/>
        <v>4</v>
      </c>
      <c r="M36" s="36">
        <f t="shared" si="3"/>
        <v>36</v>
      </c>
      <c r="N36" s="18">
        <f t="shared" si="4"/>
        <v>3</v>
      </c>
      <c r="O36" s="18"/>
      <c r="P36" s="18">
        <v>39.33333333333333</v>
      </c>
    </row>
    <row r="37" spans="1:16" ht="11.25" customHeight="1">
      <c r="A37" s="13">
        <v>35</v>
      </c>
      <c r="B37" s="29" t="s">
        <v>39</v>
      </c>
      <c r="C37" s="14" t="s">
        <v>40</v>
      </c>
      <c r="D37" s="15">
        <v>2396</v>
      </c>
      <c r="E37" s="15" t="s">
        <v>17</v>
      </c>
      <c r="F37" s="15">
        <v>3</v>
      </c>
      <c r="G37" s="16">
        <v>39</v>
      </c>
      <c r="H37" s="16">
        <v>31</v>
      </c>
      <c r="I37" s="16">
        <v>39</v>
      </c>
      <c r="J37" s="17">
        <f t="shared" si="0"/>
        <v>109</v>
      </c>
      <c r="K37" s="13">
        <f t="shared" si="1"/>
        <v>41</v>
      </c>
      <c r="L37" s="17">
        <f t="shared" si="2"/>
        <v>8</v>
      </c>
      <c r="M37" s="36">
        <f t="shared" si="3"/>
        <v>36.333333333333336</v>
      </c>
      <c r="N37" s="18">
        <f t="shared" si="4"/>
        <v>3</v>
      </c>
      <c r="O37" s="18"/>
      <c r="P37" s="18">
        <v>23.33333333333333</v>
      </c>
    </row>
    <row r="38" spans="1:16" ht="11.25" customHeight="1">
      <c r="A38" s="13">
        <v>36</v>
      </c>
      <c r="B38" s="31" t="s">
        <v>85</v>
      </c>
      <c r="C38" s="14" t="s">
        <v>76</v>
      </c>
      <c r="D38" s="15">
        <v>3309</v>
      </c>
      <c r="E38" s="15" t="s">
        <v>24</v>
      </c>
      <c r="F38" s="15">
        <v>4</v>
      </c>
      <c r="G38" s="16">
        <v>37</v>
      </c>
      <c r="H38" s="16">
        <v>39</v>
      </c>
      <c r="I38" s="16">
        <v>37</v>
      </c>
      <c r="J38" s="17">
        <f t="shared" si="0"/>
        <v>113</v>
      </c>
      <c r="K38" s="13">
        <f t="shared" si="1"/>
        <v>36</v>
      </c>
      <c r="L38" s="17">
        <f t="shared" si="2"/>
        <v>2</v>
      </c>
      <c r="M38" s="36">
        <f t="shared" si="3"/>
        <v>37.666666666666664</v>
      </c>
      <c r="N38" s="18">
        <f t="shared" si="4"/>
        <v>3</v>
      </c>
      <c r="O38" s="18"/>
      <c r="P38" s="18">
        <v>38.33333333333333</v>
      </c>
    </row>
    <row r="39" spans="1:16" ht="11.25" customHeight="1">
      <c r="A39" s="13">
        <v>37</v>
      </c>
      <c r="B39" s="31" t="s">
        <v>84</v>
      </c>
      <c r="C39" s="14" t="s">
        <v>20</v>
      </c>
      <c r="D39" s="15">
        <v>2573</v>
      </c>
      <c r="E39" s="15" t="s">
        <v>24</v>
      </c>
      <c r="F39" s="15">
        <v>4</v>
      </c>
      <c r="G39" s="16">
        <v>39</v>
      </c>
      <c r="H39" s="16">
        <v>35</v>
      </c>
      <c r="I39" s="16">
        <v>39</v>
      </c>
      <c r="J39" s="17">
        <f t="shared" si="0"/>
        <v>113</v>
      </c>
      <c r="K39" s="13">
        <f t="shared" si="1"/>
        <v>36</v>
      </c>
      <c r="L39" s="17">
        <f t="shared" si="2"/>
        <v>4</v>
      </c>
      <c r="M39" s="36">
        <f t="shared" si="3"/>
        <v>37.666666666666664</v>
      </c>
      <c r="N39" s="18">
        <f t="shared" si="4"/>
        <v>3</v>
      </c>
      <c r="O39" s="18"/>
      <c r="P39" s="18">
        <v>38.33333333333333</v>
      </c>
    </row>
    <row r="40" spans="1:16" ht="11.25" customHeight="1">
      <c r="A40" s="13">
        <v>38</v>
      </c>
      <c r="B40" s="30" t="s">
        <v>47</v>
      </c>
      <c r="C40" s="19" t="s">
        <v>20</v>
      </c>
      <c r="D40" s="13">
        <v>1278</v>
      </c>
      <c r="E40" s="13" t="s">
        <v>17</v>
      </c>
      <c r="F40" s="13" t="s">
        <v>46</v>
      </c>
      <c r="G40" s="13">
        <v>41</v>
      </c>
      <c r="H40" s="13">
        <v>38</v>
      </c>
      <c r="I40" s="13">
        <v>35</v>
      </c>
      <c r="J40" s="17">
        <f t="shared" si="0"/>
        <v>114</v>
      </c>
      <c r="K40" s="13">
        <f t="shared" si="1"/>
        <v>35</v>
      </c>
      <c r="L40" s="17">
        <f t="shared" si="2"/>
        <v>6</v>
      </c>
      <c r="M40" s="36">
        <f t="shared" si="3"/>
        <v>38</v>
      </c>
      <c r="N40" s="18">
        <f t="shared" si="4"/>
        <v>3</v>
      </c>
      <c r="O40" s="18"/>
      <c r="P40" s="18">
        <v>22.33333333333333</v>
      </c>
    </row>
    <row r="41" spans="1:16" ht="11.25" customHeight="1">
      <c r="A41" s="13">
        <v>39</v>
      </c>
      <c r="B41" s="20" t="s">
        <v>73</v>
      </c>
      <c r="C41" s="14" t="s">
        <v>74</v>
      </c>
      <c r="D41" s="15">
        <v>3018</v>
      </c>
      <c r="E41" s="15" t="s">
        <v>28</v>
      </c>
      <c r="F41" s="15">
        <v>2</v>
      </c>
      <c r="G41" s="16">
        <v>35</v>
      </c>
      <c r="H41" s="16">
        <v>45</v>
      </c>
      <c r="I41" s="16">
        <v>34</v>
      </c>
      <c r="J41" s="17">
        <f t="shared" si="0"/>
        <v>114</v>
      </c>
      <c r="K41" s="13">
        <f t="shared" si="1"/>
        <v>35</v>
      </c>
      <c r="L41" s="17">
        <f t="shared" si="2"/>
        <v>11</v>
      </c>
      <c r="M41" s="36">
        <f t="shared" si="3"/>
        <v>38</v>
      </c>
      <c r="N41" s="18">
        <f t="shared" si="4"/>
        <v>3</v>
      </c>
      <c r="O41" s="18"/>
      <c r="P41" s="18">
        <v>53.33333333333333</v>
      </c>
    </row>
    <row r="42" spans="1:16" ht="11.25" customHeight="1">
      <c r="A42" s="13">
        <v>40</v>
      </c>
      <c r="B42" s="20" t="s">
        <v>50</v>
      </c>
      <c r="C42" s="14" t="s">
        <v>44</v>
      </c>
      <c r="D42" s="15">
        <v>2892</v>
      </c>
      <c r="E42" s="15" t="s">
        <v>28</v>
      </c>
      <c r="F42" s="15">
        <v>5</v>
      </c>
      <c r="G42" s="16">
        <v>40</v>
      </c>
      <c r="H42" s="16">
        <v>35</v>
      </c>
      <c r="I42" s="16">
        <v>40</v>
      </c>
      <c r="J42" s="17">
        <f t="shared" si="0"/>
        <v>115</v>
      </c>
      <c r="K42" s="13">
        <f t="shared" si="1"/>
        <v>34</v>
      </c>
      <c r="L42" s="17">
        <f t="shared" si="2"/>
        <v>5</v>
      </c>
      <c r="M42" s="36">
        <f t="shared" si="3"/>
        <v>38.333333333333336</v>
      </c>
      <c r="N42" s="18">
        <f t="shared" si="4"/>
        <v>3</v>
      </c>
      <c r="O42" s="18"/>
      <c r="P42" s="18">
        <v>52.33333333333333</v>
      </c>
    </row>
    <row r="43" spans="1:16" ht="11.25" customHeight="1">
      <c r="A43" s="13">
        <v>41</v>
      </c>
      <c r="B43" s="35" t="s">
        <v>63</v>
      </c>
      <c r="C43" s="19" t="s">
        <v>18</v>
      </c>
      <c r="D43" s="13">
        <v>2861</v>
      </c>
      <c r="E43" s="28" t="s">
        <v>45</v>
      </c>
      <c r="F43" s="13" t="s">
        <v>43</v>
      </c>
      <c r="G43" s="13">
        <v>36</v>
      </c>
      <c r="H43" s="13">
        <v>45</v>
      </c>
      <c r="I43" s="13">
        <v>34</v>
      </c>
      <c r="J43" s="17">
        <f t="shared" si="0"/>
        <v>115</v>
      </c>
      <c r="K43" s="13">
        <f t="shared" si="1"/>
        <v>34</v>
      </c>
      <c r="L43" s="17">
        <f t="shared" si="2"/>
        <v>11</v>
      </c>
      <c r="M43" s="36">
        <f t="shared" si="3"/>
        <v>38.333333333333336</v>
      </c>
      <c r="N43" s="18">
        <f t="shared" si="4"/>
        <v>3</v>
      </c>
      <c r="O43" s="18"/>
      <c r="P43" s="18">
        <v>63.33333333333333</v>
      </c>
    </row>
    <row r="44" spans="1:16" ht="11.25" customHeight="1">
      <c r="A44" s="13">
        <v>42</v>
      </c>
      <c r="B44" s="29" t="s">
        <v>92</v>
      </c>
      <c r="C44" s="14" t="s">
        <v>72</v>
      </c>
      <c r="D44" s="15">
        <v>3332</v>
      </c>
      <c r="E44" s="15" t="s">
        <v>17</v>
      </c>
      <c r="F44" s="15">
        <v>5</v>
      </c>
      <c r="G44" s="16">
        <v>35</v>
      </c>
      <c r="H44" s="16">
        <v>37</v>
      </c>
      <c r="I44" s="16">
        <v>45</v>
      </c>
      <c r="J44" s="17">
        <f t="shared" si="0"/>
        <v>117</v>
      </c>
      <c r="K44" s="13">
        <f t="shared" si="1"/>
        <v>32</v>
      </c>
      <c r="L44" s="17">
        <f t="shared" si="2"/>
        <v>10</v>
      </c>
      <c r="M44" s="36">
        <f t="shared" si="3"/>
        <v>39</v>
      </c>
      <c r="N44" s="18">
        <f t="shared" si="4"/>
        <v>3</v>
      </c>
      <c r="O44" s="18"/>
      <c r="P44" s="18">
        <v>22.33333333333333</v>
      </c>
    </row>
    <row r="45" spans="1:16" ht="11.25" customHeight="1">
      <c r="A45" s="13">
        <v>43</v>
      </c>
      <c r="B45" s="20" t="s">
        <v>75</v>
      </c>
      <c r="C45" s="14" t="s">
        <v>76</v>
      </c>
      <c r="D45" s="15">
        <v>2959</v>
      </c>
      <c r="E45" s="15" t="s">
        <v>28</v>
      </c>
      <c r="F45" s="15">
        <v>2</v>
      </c>
      <c r="G45" s="16">
        <v>36</v>
      </c>
      <c r="H45" s="16">
        <v>40</v>
      </c>
      <c r="I45" s="16">
        <v>42</v>
      </c>
      <c r="J45" s="17">
        <f t="shared" si="0"/>
        <v>118</v>
      </c>
      <c r="K45" s="13">
        <f t="shared" si="1"/>
        <v>31</v>
      </c>
      <c r="L45" s="17">
        <f t="shared" si="2"/>
        <v>6</v>
      </c>
      <c r="M45" s="36">
        <f t="shared" si="3"/>
        <v>39.333333333333336</v>
      </c>
      <c r="N45" s="18">
        <f t="shared" si="4"/>
        <v>3</v>
      </c>
      <c r="O45" s="18"/>
      <c r="P45" s="18">
        <v>50.33333333333333</v>
      </c>
    </row>
    <row r="46" spans="1:16" ht="11.25" customHeight="1">
      <c r="A46" s="13">
        <v>44</v>
      </c>
      <c r="B46" s="35" t="s">
        <v>64</v>
      </c>
      <c r="C46" s="19" t="s">
        <v>18</v>
      </c>
      <c r="D46" s="13">
        <v>2857</v>
      </c>
      <c r="E46" s="28" t="s">
        <v>45</v>
      </c>
      <c r="F46" s="13">
        <v>5</v>
      </c>
      <c r="G46" s="13">
        <v>38</v>
      </c>
      <c r="H46" s="13">
        <v>39</v>
      </c>
      <c r="I46" s="13">
        <v>42</v>
      </c>
      <c r="J46" s="17">
        <f t="shared" si="0"/>
        <v>119</v>
      </c>
      <c r="K46" s="13">
        <f t="shared" si="1"/>
        <v>30</v>
      </c>
      <c r="L46" s="17">
        <f t="shared" si="2"/>
        <v>4</v>
      </c>
      <c r="M46" s="36">
        <f t="shared" si="3"/>
        <v>39.666666666666664</v>
      </c>
      <c r="N46" s="18">
        <f t="shared" si="4"/>
        <v>3</v>
      </c>
      <c r="O46" s="18"/>
      <c r="P46" s="18">
        <v>63.33333333333333</v>
      </c>
    </row>
    <row r="47" spans="1:16" ht="11.25" customHeight="1">
      <c r="A47" s="13">
        <v>45</v>
      </c>
      <c r="B47" s="32" t="s">
        <v>41</v>
      </c>
      <c r="C47" s="19" t="s">
        <v>32</v>
      </c>
      <c r="D47" s="13">
        <v>442</v>
      </c>
      <c r="E47" s="13" t="s">
        <v>24</v>
      </c>
      <c r="F47" s="13">
        <v>2</v>
      </c>
      <c r="G47" s="13">
        <v>45</v>
      </c>
      <c r="H47" s="13">
        <v>39</v>
      </c>
      <c r="I47" s="13">
        <v>35</v>
      </c>
      <c r="J47" s="17">
        <f t="shared" si="0"/>
        <v>119</v>
      </c>
      <c r="K47" s="13">
        <f t="shared" si="1"/>
        <v>30</v>
      </c>
      <c r="L47" s="17">
        <f t="shared" si="2"/>
        <v>10</v>
      </c>
      <c r="M47" s="36">
        <f t="shared" si="3"/>
        <v>39.666666666666664</v>
      </c>
      <c r="N47" s="18">
        <f t="shared" si="4"/>
        <v>3</v>
      </c>
      <c r="O47" s="18"/>
      <c r="P47" s="18">
        <v>37.33333333333333</v>
      </c>
    </row>
    <row r="48" spans="1:16" ht="11.25" customHeight="1">
      <c r="A48" s="13">
        <v>46</v>
      </c>
      <c r="B48" s="21" t="s">
        <v>48</v>
      </c>
      <c r="C48" s="19" t="s">
        <v>20</v>
      </c>
      <c r="D48" s="13">
        <v>526</v>
      </c>
      <c r="E48" s="13" t="s">
        <v>28</v>
      </c>
      <c r="F48" s="13" t="s">
        <v>46</v>
      </c>
      <c r="G48" s="13">
        <v>42</v>
      </c>
      <c r="H48" s="13">
        <v>39</v>
      </c>
      <c r="I48" s="13">
        <v>41</v>
      </c>
      <c r="J48" s="17">
        <f t="shared" si="0"/>
        <v>122</v>
      </c>
      <c r="K48" s="13">
        <f t="shared" si="1"/>
        <v>26</v>
      </c>
      <c r="L48" s="17">
        <f t="shared" si="2"/>
        <v>3</v>
      </c>
      <c r="M48" s="36">
        <f t="shared" si="3"/>
        <v>40.666666666666664</v>
      </c>
      <c r="N48" s="18">
        <f t="shared" si="4"/>
        <v>3</v>
      </c>
      <c r="O48" s="18"/>
      <c r="P48" s="18">
        <v>49.33333333333333</v>
      </c>
    </row>
    <row r="49" spans="1:16" ht="11.25" customHeight="1">
      <c r="A49" s="13">
        <v>47</v>
      </c>
      <c r="B49" s="35" t="s">
        <v>65</v>
      </c>
      <c r="C49" s="19" t="s">
        <v>62</v>
      </c>
      <c r="D49" s="13">
        <v>3408</v>
      </c>
      <c r="E49" s="28" t="s">
        <v>45</v>
      </c>
      <c r="F49" s="13" t="s">
        <v>43</v>
      </c>
      <c r="G49" s="13">
        <v>49</v>
      </c>
      <c r="H49" s="13">
        <v>42</v>
      </c>
      <c r="I49" s="13">
        <v>48</v>
      </c>
      <c r="J49" s="17">
        <f t="shared" si="0"/>
        <v>139</v>
      </c>
      <c r="K49" s="13">
        <f t="shared" si="1"/>
        <v>8</v>
      </c>
      <c r="L49" s="17">
        <f t="shared" si="2"/>
        <v>7</v>
      </c>
      <c r="M49" s="36">
        <f t="shared" si="3"/>
        <v>46.333333333333336</v>
      </c>
      <c r="N49" s="18">
        <f t="shared" si="4"/>
        <v>3</v>
      </c>
      <c r="O49" s="18"/>
      <c r="P49" s="18">
        <v>62.33333333333333</v>
      </c>
    </row>
    <row r="50" ht="11.25" customHeight="1">
      <c r="B50" s="8" t="s">
        <v>52</v>
      </c>
    </row>
    <row r="51" spans="1:13" ht="11.25" customHeight="1">
      <c r="A51" s="9" t="s">
        <v>6</v>
      </c>
      <c r="B51" s="10" t="s">
        <v>7</v>
      </c>
      <c r="C51" s="9" t="s">
        <v>8</v>
      </c>
      <c r="D51" s="9" t="s">
        <v>9</v>
      </c>
      <c r="E51" s="9" t="s">
        <v>11</v>
      </c>
      <c r="F51" s="9" t="s">
        <v>10</v>
      </c>
      <c r="G51" s="9">
        <v>1</v>
      </c>
      <c r="H51" s="9">
        <v>2</v>
      </c>
      <c r="I51" s="9">
        <v>3</v>
      </c>
      <c r="J51" s="9" t="s">
        <v>12</v>
      </c>
      <c r="K51" s="9" t="s">
        <v>13</v>
      </c>
      <c r="L51" s="9" t="s">
        <v>14</v>
      </c>
      <c r="M51" s="9" t="s">
        <v>15</v>
      </c>
    </row>
    <row r="52" spans="1:13" ht="11.25" customHeight="1">
      <c r="A52" s="13">
        <v>1</v>
      </c>
      <c r="B52" s="29" t="s">
        <v>21</v>
      </c>
      <c r="C52" s="14" t="s">
        <v>72</v>
      </c>
      <c r="D52" s="15">
        <v>1249</v>
      </c>
      <c r="E52" s="15" t="s">
        <v>17</v>
      </c>
      <c r="F52" s="15" t="s">
        <v>22</v>
      </c>
      <c r="G52" s="16">
        <v>27</v>
      </c>
      <c r="H52" s="16">
        <v>29</v>
      </c>
      <c r="I52" s="16">
        <v>27</v>
      </c>
      <c r="J52" s="17">
        <f aca="true" t="shared" si="5" ref="J52:J66">SUM(G52:I52)</f>
        <v>83</v>
      </c>
      <c r="K52" s="13">
        <f aca="true" t="shared" si="6" ref="K52:K66">ROUND($H$1+($M$1-M52)/$J$1,0)</f>
        <v>70</v>
      </c>
      <c r="L52" s="17">
        <f aca="true" t="shared" si="7" ref="L52:L66">IF(COUNTA(G52:I52)&lt;2,0,LARGE(G52:I52,1)-SMALL(G52:I52,1))</f>
        <v>2</v>
      </c>
      <c r="M52" s="36">
        <f aca="true" t="shared" si="8" ref="M52:M66">+J52/COUNT(G52:I52)</f>
        <v>27.666666666666668</v>
      </c>
    </row>
    <row r="53" spans="1:13" ht="11.25" customHeight="1">
      <c r="A53" s="13">
        <v>2</v>
      </c>
      <c r="B53" s="29" t="s">
        <v>86</v>
      </c>
      <c r="C53" s="14" t="s">
        <v>18</v>
      </c>
      <c r="D53" s="15">
        <v>2038</v>
      </c>
      <c r="E53" s="15" t="s">
        <v>17</v>
      </c>
      <c r="F53" s="15">
        <v>1</v>
      </c>
      <c r="G53" s="16">
        <v>32</v>
      </c>
      <c r="H53" s="16">
        <v>27</v>
      </c>
      <c r="I53" s="16">
        <v>27</v>
      </c>
      <c r="J53" s="17">
        <f t="shared" si="5"/>
        <v>86</v>
      </c>
      <c r="K53" s="13">
        <f t="shared" si="6"/>
        <v>66</v>
      </c>
      <c r="L53" s="17">
        <f t="shared" si="7"/>
        <v>5</v>
      </c>
      <c r="M53" s="36">
        <f t="shared" si="8"/>
        <v>28.666666666666668</v>
      </c>
    </row>
    <row r="54" spans="1:17" ht="11.25" customHeight="1">
      <c r="A54" s="13">
        <v>3</v>
      </c>
      <c r="B54" s="30" t="s">
        <v>25</v>
      </c>
      <c r="C54" s="19" t="s">
        <v>26</v>
      </c>
      <c r="D54" s="13">
        <v>1113</v>
      </c>
      <c r="E54" s="13" t="s">
        <v>17</v>
      </c>
      <c r="F54" s="13">
        <v>2</v>
      </c>
      <c r="G54" s="13">
        <v>27</v>
      </c>
      <c r="H54" s="13">
        <v>32</v>
      </c>
      <c r="I54" s="13">
        <v>32</v>
      </c>
      <c r="J54" s="17">
        <f t="shared" si="5"/>
        <v>91</v>
      </c>
      <c r="K54" s="13">
        <f t="shared" si="6"/>
        <v>61</v>
      </c>
      <c r="L54" s="17">
        <f t="shared" si="7"/>
        <v>5</v>
      </c>
      <c r="M54" s="36">
        <f t="shared" si="8"/>
        <v>30.333333333333332</v>
      </c>
      <c r="Q54" t="s">
        <v>93</v>
      </c>
    </row>
    <row r="55" spans="1:17" ht="11.25" customHeight="1">
      <c r="A55" s="13">
        <v>4</v>
      </c>
      <c r="B55" s="29" t="s">
        <v>87</v>
      </c>
      <c r="C55" s="14" t="s">
        <v>88</v>
      </c>
      <c r="D55" s="15">
        <v>1835</v>
      </c>
      <c r="E55" s="15" t="s">
        <v>17</v>
      </c>
      <c r="F55" s="15">
        <v>1</v>
      </c>
      <c r="G55" s="16">
        <v>34</v>
      </c>
      <c r="H55" s="16">
        <v>27</v>
      </c>
      <c r="I55" s="16">
        <v>30</v>
      </c>
      <c r="J55" s="17">
        <f t="shared" si="5"/>
        <v>91</v>
      </c>
      <c r="K55" s="13">
        <f t="shared" si="6"/>
        <v>61</v>
      </c>
      <c r="L55" s="17">
        <f t="shared" si="7"/>
        <v>7</v>
      </c>
      <c r="M55" s="36">
        <f t="shared" si="8"/>
        <v>30.333333333333332</v>
      </c>
      <c r="Q55" t="s">
        <v>94</v>
      </c>
    </row>
    <row r="56" spans="1:13" ht="11.25" customHeight="1">
      <c r="A56" s="13">
        <v>5</v>
      </c>
      <c r="B56" s="29" t="s">
        <v>89</v>
      </c>
      <c r="C56" s="14" t="s">
        <v>62</v>
      </c>
      <c r="D56" s="15">
        <v>1735</v>
      </c>
      <c r="E56" s="15" t="s">
        <v>17</v>
      </c>
      <c r="F56" s="15">
        <v>2</v>
      </c>
      <c r="G56" s="16">
        <v>31</v>
      </c>
      <c r="H56" s="16">
        <v>34</v>
      </c>
      <c r="I56" s="16">
        <v>30</v>
      </c>
      <c r="J56" s="17">
        <f t="shared" si="5"/>
        <v>95</v>
      </c>
      <c r="K56" s="13">
        <f t="shared" si="6"/>
        <v>56</v>
      </c>
      <c r="L56" s="17">
        <f t="shared" si="7"/>
        <v>4</v>
      </c>
      <c r="M56" s="36">
        <f t="shared" si="8"/>
        <v>31.666666666666668</v>
      </c>
    </row>
    <row r="57" spans="1:13" ht="11.25" customHeight="1">
      <c r="A57" s="13">
        <v>6</v>
      </c>
      <c r="B57" s="29" t="s">
        <v>27</v>
      </c>
      <c r="C57" s="14" t="s">
        <v>23</v>
      </c>
      <c r="D57" s="15">
        <v>1372</v>
      </c>
      <c r="E57" s="15" t="s">
        <v>17</v>
      </c>
      <c r="F57" s="15">
        <v>2</v>
      </c>
      <c r="G57" s="16">
        <v>29</v>
      </c>
      <c r="H57" s="16">
        <v>35</v>
      </c>
      <c r="I57" s="16">
        <v>32</v>
      </c>
      <c r="J57" s="17">
        <f t="shared" si="5"/>
        <v>96</v>
      </c>
      <c r="K57" s="13">
        <f t="shared" si="6"/>
        <v>55</v>
      </c>
      <c r="L57" s="17">
        <f t="shared" si="7"/>
        <v>6</v>
      </c>
      <c r="M57" s="36">
        <f t="shared" si="8"/>
        <v>32</v>
      </c>
    </row>
    <row r="58" spans="1:13" ht="11.25" customHeight="1">
      <c r="A58" s="13">
        <v>7</v>
      </c>
      <c r="B58" s="29" t="s">
        <v>19</v>
      </c>
      <c r="C58" s="14" t="s">
        <v>20</v>
      </c>
      <c r="D58" s="15">
        <v>2164</v>
      </c>
      <c r="E58" s="15" t="s">
        <v>17</v>
      </c>
      <c r="F58" s="15">
        <v>1</v>
      </c>
      <c r="G58" s="16">
        <v>31</v>
      </c>
      <c r="H58" s="16">
        <v>33</v>
      </c>
      <c r="I58" s="16">
        <v>33</v>
      </c>
      <c r="J58" s="17">
        <f t="shared" si="5"/>
        <v>97</v>
      </c>
      <c r="K58" s="13">
        <f t="shared" si="6"/>
        <v>54</v>
      </c>
      <c r="L58" s="17">
        <f t="shared" si="7"/>
        <v>2</v>
      </c>
      <c r="M58" s="36">
        <f t="shared" si="8"/>
        <v>32.333333333333336</v>
      </c>
    </row>
    <row r="59" spans="1:13" ht="11.25" customHeight="1">
      <c r="A59" s="13">
        <v>8</v>
      </c>
      <c r="B59" s="29" t="s">
        <v>90</v>
      </c>
      <c r="C59" s="14" t="s">
        <v>62</v>
      </c>
      <c r="D59" s="15">
        <v>1983</v>
      </c>
      <c r="E59" s="15" t="s">
        <v>17</v>
      </c>
      <c r="F59" s="15" t="s">
        <v>22</v>
      </c>
      <c r="G59" s="16">
        <v>34</v>
      </c>
      <c r="H59" s="16">
        <v>30</v>
      </c>
      <c r="I59" s="16">
        <v>33</v>
      </c>
      <c r="J59" s="17">
        <f t="shared" si="5"/>
        <v>97</v>
      </c>
      <c r="K59" s="13">
        <f t="shared" si="6"/>
        <v>54</v>
      </c>
      <c r="L59" s="17">
        <f t="shared" si="7"/>
        <v>4</v>
      </c>
      <c r="M59" s="36">
        <f t="shared" si="8"/>
        <v>32.333333333333336</v>
      </c>
    </row>
    <row r="60" spans="1:13" ht="11.25" customHeight="1">
      <c r="A60" s="13">
        <v>9</v>
      </c>
      <c r="B60" s="29" t="s">
        <v>38</v>
      </c>
      <c r="C60" s="14" t="s">
        <v>72</v>
      </c>
      <c r="D60" s="15">
        <v>2403</v>
      </c>
      <c r="E60" s="15" t="s">
        <v>17</v>
      </c>
      <c r="F60" s="15">
        <v>5</v>
      </c>
      <c r="G60" s="16">
        <v>39</v>
      </c>
      <c r="H60" s="16">
        <v>28</v>
      </c>
      <c r="I60" s="16">
        <v>36</v>
      </c>
      <c r="J60" s="17">
        <f t="shared" si="5"/>
        <v>103</v>
      </c>
      <c r="K60" s="13">
        <f t="shared" si="6"/>
        <v>48</v>
      </c>
      <c r="L60" s="17">
        <f t="shared" si="7"/>
        <v>11</v>
      </c>
      <c r="M60" s="36">
        <f t="shared" si="8"/>
        <v>34.333333333333336</v>
      </c>
    </row>
    <row r="61" spans="1:13" ht="11.25" customHeight="1">
      <c r="A61" s="13">
        <v>10</v>
      </c>
      <c r="B61" s="29" t="s">
        <v>42</v>
      </c>
      <c r="C61" s="14" t="s">
        <v>20</v>
      </c>
      <c r="D61" s="15">
        <v>1416</v>
      </c>
      <c r="E61" s="15" t="s">
        <v>17</v>
      </c>
      <c r="F61" s="15" t="s">
        <v>43</v>
      </c>
      <c r="G61" s="16">
        <v>37</v>
      </c>
      <c r="H61" s="16">
        <v>37</v>
      </c>
      <c r="I61" s="16">
        <v>32</v>
      </c>
      <c r="J61" s="17">
        <f t="shared" si="5"/>
        <v>106</v>
      </c>
      <c r="K61" s="13">
        <f t="shared" si="6"/>
        <v>44</v>
      </c>
      <c r="L61" s="17">
        <f t="shared" si="7"/>
        <v>5</v>
      </c>
      <c r="M61" s="36">
        <f t="shared" si="8"/>
        <v>35.333333333333336</v>
      </c>
    </row>
    <row r="62" spans="1:13" ht="11.25" customHeight="1">
      <c r="A62" s="13">
        <v>11</v>
      </c>
      <c r="B62" s="29" t="s">
        <v>91</v>
      </c>
      <c r="C62" s="14" t="s">
        <v>18</v>
      </c>
      <c r="D62" s="15">
        <v>1135</v>
      </c>
      <c r="E62" s="15" t="s">
        <v>17</v>
      </c>
      <c r="F62" s="15">
        <v>5</v>
      </c>
      <c r="G62" s="16">
        <v>33</v>
      </c>
      <c r="H62" s="16">
        <v>40</v>
      </c>
      <c r="I62" s="16">
        <v>33</v>
      </c>
      <c r="J62" s="17">
        <f t="shared" si="5"/>
        <v>106</v>
      </c>
      <c r="K62" s="13">
        <f t="shared" si="6"/>
        <v>44</v>
      </c>
      <c r="L62" s="17">
        <f t="shared" si="7"/>
        <v>7</v>
      </c>
      <c r="M62" s="36">
        <f t="shared" si="8"/>
        <v>35.333333333333336</v>
      </c>
    </row>
    <row r="63" spans="1:13" ht="11.25" customHeight="1">
      <c r="A63" s="13">
        <v>12</v>
      </c>
      <c r="B63" s="29" t="s">
        <v>49</v>
      </c>
      <c r="C63" s="14" t="s">
        <v>32</v>
      </c>
      <c r="D63" s="15">
        <v>2932</v>
      </c>
      <c r="E63" s="15" t="s">
        <v>17</v>
      </c>
      <c r="F63" s="15">
        <v>3</v>
      </c>
      <c r="G63" s="16">
        <v>37</v>
      </c>
      <c r="H63" s="16">
        <v>38</v>
      </c>
      <c r="I63" s="16">
        <v>32</v>
      </c>
      <c r="J63" s="17">
        <f t="shared" si="5"/>
        <v>107</v>
      </c>
      <c r="K63" s="13">
        <f t="shared" si="6"/>
        <v>43</v>
      </c>
      <c r="L63" s="17">
        <f t="shared" si="7"/>
        <v>6</v>
      </c>
      <c r="M63" s="36">
        <f t="shared" si="8"/>
        <v>35.666666666666664</v>
      </c>
    </row>
    <row r="64" spans="1:13" ht="11.25" customHeight="1">
      <c r="A64" s="13">
        <v>13</v>
      </c>
      <c r="B64" s="29" t="s">
        <v>39</v>
      </c>
      <c r="C64" s="14" t="s">
        <v>40</v>
      </c>
      <c r="D64" s="15">
        <v>2396</v>
      </c>
      <c r="E64" s="15" t="s">
        <v>17</v>
      </c>
      <c r="F64" s="15">
        <v>3</v>
      </c>
      <c r="G64" s="16">
        <v>39</v>
      </c>
      <c r="H64" s="16">
        <v>31</v>
      </c>
      <c r="I64" s="16">
        <v>39</v>
      </c>
      <c r="J64" s="17">
        <f t="shared" si="5"/>
        <v>109</v>
      </c>
      <c r="K64" s="13">
        <f t="shared" si="6"/>
        <v>41</v>
      </c>
      <c r="L64" s="17">
        <f t="shared" si="7"/>
        <v>8</v>
      </c>
      <c r="M64" s="36">
        <f t="shared" si="8"/>
        <v>36.333333333333336</v>
      </c>
    </row>
    <row r="65" spans="1:13" ht="11.25" customHeight="1">
      <c r="A65" s="13">
        <v>14</v>
      </c>
      <c r="B65" s="30" t="s">
        <v>47</v>
      </c>
      <c r="C65" s="19" t="s">
        <v>20</v>
      </c>
      <c r="D65" s="13">
        <v>1278</v>
      </c>
      <c r="E65" s="13" t="s">
        <v>17</v>
      </c>
      <c r="F65" s="13" t="s">
        <v>46</v>
      </c>
      <c r="G65" s="13">
        <v>41</v>
      </c>
      <c r="H65" s="13">
        <v>38</v>
      </c>
      <c r="I65" s="13">
        <v>35</v>
      </c>
      <c r="J65" s="17">
        <f t="shared" si="5"/>
        <v>114</v>
      </c>
      <c r="K65" s="13">
        <f t="shared" si="6"/>
        <v>35</v>
      </c>
      <c r="L65" s="17">
        <f t="shared" si="7"/>
        <v>6</v>
      </c>
      <c r="M65" s="36">
        <f t="shared" si="8"/>
        <v>38</v>
      </c>
    </row>
    <row r="66" spans="1:13" ht="11.25" customHeight="1">
      <c r="A66" s="13">
        <v>15</v>
      </c>
      <c r="B66" s="29" t="s">
        <v>92</v>
      </c>
      <c r="C66" s="14" t="s">
        <v>72</v>
      </c>
      <c r="D66" s="15">
        <v>3332</v>
      </c>
      <c r="E66" s="15" t="s">
        <v>17</v>
      </c>
      <c r="F66" s="15">
        <v>5</v>
      </c>
      <c r="G66" s="16">
        <v>35</v>
      </c>
      <c r="H66" s="16">
        <v>37</v>
      </c>
      <c r="I66" s="16">
        <v>45</v>
      </c>
      <c r="J66" s="17">
        <f t="shared" si="5"/>
        <v>117</v>
      </c>
      <c r="K66" s="13">
        <f t="shared" si="6"/>
        <v>32</v>
      </c>
      <c r="L66" s="17">
        <f t="shared" si="7"/>
        <v>10</v>
      </c>
      <c r="M66" s="36">
        <f t="shared" si="8"/>
        <v>39</v>
      </c>
    </row>
    <row r="67" spans="2:9" ht="11.25" customHeight="1">
      <c r="B67" s="7" t="s">
        <v>53</v>
      </c>
      <c r="C67" s="25"/>
      <c r="D67" s="26"/>
      <c r="E67" s="26"/>
      <c r="F67" s="26"/>
      <c r="G67" s="26"/>
      <c r="H67" s="26"/>
      <c r="I67" s="26"/>
    </row>
    <row r="68" spans="1:13" ht="11.25" customHeight="1">
      <c r="A68" s="9" t="s">
        <v>6</v>
      </c>
      <c r="B68" s="10" t="s">
        <v>7</v>
      </c>
      <c r="C68" s="9" t="s">
        <v>8</v>
      </c>
      <c r="D68" s="9" t="s">
        <v>9</v>
      </c>
      <c r="E68" s="9" t="s">
        <v>11</v>
      </c>
      <c r="F68" s="9" t="s">
        <v>10</v>
      </c>
      <c r="G68" s="9">
        <v>1</v>
      </c>
      <c r="H68" s="9">
        <v>2</v>
      </c>
      <c r="I68" s="9">
        <v>3</v>
      </c>
      <c r="J68" s="9" t="s">
        <v>12</v>
      </c>
      <c r="K68" s="9" t="s">
        <v>13</v>
      </c>
      <c r="L68" s="9" t="s">
        <v>14</v>
      </c>
      <c r="M68" s="9" t="s">
        <v>15</v>
      </c>
    </row>
    <row r="69" spans="1:13" ht="11.25" customHeight="1">
      <c r="A69" s="13">
        <v>1</v>
      </c>
      <c r="B69" s="31" t="s">
        <v>30</v>
      </c>
      <c r="C69" s="14" t="s">
        <v>20</v>
      </c>
      <c r="D69" s="15">
        <v>230</v>
      </c>
      <c r="E69" s="15" t="s">
        <v>24</v>
      </c>
      <c r="F69" s="15" t="s">
        <v>17</v>
      </c>
      <c r="G69" s="16">
        <v>33</v>
      </c>
      <c r="H69" s="16">
        <v>28</v>
      </c>
      <c r="I69" s="16">
        <v>29</v>
      </c>
      <c r="J69" s="17">
        <f aca="true" t="shared" si="9" ref="J69:J83">SUM(G69:I69)</f>
        <v>90</v>
      </c>
      <c r="K69" s="13">
        <f aca="true" t="shared" si="10" ref="K69:K83">ROUND($H$1+($M$1-M69)/$J$1,0)</f>
        <v>62</v>
      </c>
      <c r="L69" s="17">
        <f aca="true" t="shared" si="11" ref="L69:L83">IF(COUNTA(G69:I69)&lt;2,0,LARGE(G69:I69,1)-SMALL(G69:I69,1))</f>
        <v>5</v>
      </c>
      <c r="M69" s="36">
        <f aca="true" t="shared" si="12" ref="M69:M83">+J69/COUNT(G69:I69)</f>
        <v>30</v>
      </c>
    </row>
    <row r="70" spans="1:13" ht="11.25" customHeight="1">
      <c r="A70" s="13">
        <v>2</v>
      </c>
      <c r="B70" s="31" t="s">
        <v>29</v>
      </c>
      <c r="C70" s="14" t="s">
        <v>20</v>
      </c>
      <c r="D70" s="15">
        <v>652</v>
      </c>
      <c r="E70" s="15" t="s">
        <v>24</v>
      </c>
      <c r="F70" s="15">
        <v>1</v>
      </c>
      <c r="G70" s="16">
        <v>31</v>
      </c>
      <c r="H70" s="16">
        <v>31</v>
      </c>
      <c r="I70" s="16">
        <v>30</v>
      </c>
      <c r="J70" s="17">
        <f t="shared" si="9"/>
        <v>92</v>
      </c>
      <c r="K70" s="13">
        <f t="shared" si="10"/>
        <v>60</v>
      </c>
      <c r="L70" s="17">
        <f t="shared" si="11"/>
        <v>1</v>
      </c>
      <c r="M70" s="36">
        <f t="shared" si="12"/>
        <v>30.666666666666668</v>
      </c>
    </row>
    <row r="71" spans="1:13" ht="11.25" customHeight="1">
      <c r="A71" s="13">
        <v>3</v>
      </c>
      <c r="B71" s="32" t="s">
        <v>37</v>
      </c>
      <c r="C71" s="19" t="s">
        <v>26</v>
      </c>
      <c r="D71" s="13">
        <v>433</v>
      </c>
      <c r="E71" s="13" t="s">
        <v>24</v>
      </c>
      <c r="F71" s="13" t="s">
        <v>16</v>
      </c>
      <c r="G71" s="13">
        <v>30</v>
      </c>
      <c r="H71" s="13">
        <v>32</v>
      </c>
      <c r="I71" s="13">
        <v>31</v>
      </c>
      <c r="J71" s="17">
        <f t="shared" si="9"/>
        <v>93</v>
      </c>
      <c r="K71" s="13">
        <f t="shared" si="10"/>
        <v>59</v>
      </c>
      <c r="L71" s="17">
        <f t="shared" si="11"/>
        <v>2</v>
      </c>
      <c r="M71" s="36">
        <f t="shared" si="12"/>
        <v>31</v>
      </c>
    </row>
    <row r="72" spans="1:13" ht="11.25" customHeight="1">
      <c r="A72" s="13">
        <v>4</v>
      </c>
      <c r="B72" s="32" t="s">
        <v>77</v>
      </c>
      <c r="C72" s="19" t="s">
        <v>62</v>
      </c>
      <c r="D72" s="13">
        <v>876</v>
      </c>
      <c r="E72" s="13" t="s">
        <v>24</v>
      </c>
      <c r="F72" s="13" t="s">
        <v>17</v>
      </c>
      <c r="G72" s="13">
        <v>33</v>
      </c>
      <c r="H72" s="13">
        <v>30</v>
      </c>
      <c r="I72" s="13">
        <v>31</v>
      </c>
      <c r="J72" s="17">
        <f t="shared" si="9"/>
        <v>94</v>
      </c>
      <c r="K72" s="13">
        <f t="shared" si="10"/>
        <v>58</v>
      </c>
      <c r="L72" s="17">
        <f t="shared" si="11"/>
        <v>3</v>
      </c>
      <c r="M72" s="36">
        <f t="shared" si="12"/>
        <v>31.333333333333332</v>
      </c>
    </row>
    <row r="73" spans="1:13" ht="11.25" customHeight="1">
      <c r="A73" s="13">
        <v>5</v>
      </c>
      <c r="B73" s="31" t="s">
        <v>31</v>
      </c>
      <c r="C73" s="14" t="s">
        <v>18</v>
      </c>
      <c r="D73" s="15">
        <v>1134</v>
      </c>
      <c r="E73" s="15" t="s">
        <v>24</v>
      </c>
      <c r="F73" s="15">
        <v>1</v>
      </c>
      <c r="G73" s="16">
        <v>32</v>
      </c>
      <c r="H73" s="16">
        <v>31</v>
      </c>
      <c r="I73" s="16">
        <v>32</v>
      </c>
      <c r="J73" s="17">
        <f t="shared" si="9"/>
        <v>95</v>
      </c>
      <c r="K73" s="13">
        <f t="shared" si="10"/>
        <v>56</v>
      </c>
      <c r="L73" s="17">
        <f t="shared" si="11"/>
        <v>1</v>
      </c>
      <c r="M73" s="36">
        <f t="shared" si="12"/>
        <v>31.666666666666668</v>
      </c>
    </row>
    <row r="74" spans="1:13" ht="11.25" customHeight="1">
      <c r="A74" s="13">
        <v>6</v>
      </c>
      <c r="B74" s="31" t="s">
        <v>79</v>
      </c>
      <c r="C74" s="14" t="s">
        <v>62</v>
      </c>
      <c r="D74" s="15">
        <v>475</v>
      </c>
      <c r="E74" s="15" t="s">
        <v>24</v>
      </c>
      <c r="F74" s="15" t="s">
        <v>17</v>
      </c>
      <c r="G74" s="16">
        <v>33</v>
      </c>
      <c r="H74" s="16">
        <v>32</v>
      </c>
      <c r="I74" s="16">
        <v>31</v>
      </c>
      <c r="J74" s="17">
        <f t="shared" si="9"/>
        <v>96</v>
      </c>
      <c r="K74" s="13">
        <f t="shared" si="10"/>
        <v>55</v>
      </c>
      <c r="L74" s="17">
        <f t="shared" si="11"/>
        <v>2</v>
      </c>
      <c r="M74" s="36">
        <f t="shared" si="12"/>
        <v>32</v>
      </c>
    </row>
    <row r="75" spans="1:13" ht="11.25" customHeight="1">
      <c r="A75" s="13">
        <v>7</v>
      </c>
      <c r="B75" s="31" t="s">
        <v>58</v>
      </c>
      <c r="C75" s="14" t="s">
        <v>18</v>
      </c>
      <c r="D75" s="15">
        <v>1099</v>
      </c>
      <c r="E75" s="15" t="s">
        <v>24</v>
      </c>
      <c r="F75" s="15" t="s">
        <v>22</v>
      </c>
      <c r="G75" s="16">
        <v>33</v>
      </c>
      <c r="H75" s="16">
        <v>33</v>
      </c>
      <c r="I75" s="16">
        <v>30</v>
      </c>
      <c r="J75" s="17">
        <f t="shared" si="9"/>
        <v>96</v>
      </c>
      <c r="K75" s="13">
        <f t="shared" si="10"/>
        <v>55</v>
      </c>
      <c r="L75" s="17">
        <f t="shared" si="11"/>
        <v>3</v>
      </c>
      <c r="M75" s="36">
        <f t="shared" si="12"/>
        <v>32</v>
      </c>
    </row>
    <row r="76" spans="1:13" ht="11.25" customHeight="1">
      <c r="A76" s="13">
        <v>8</v>
      </c>
      <c r="B76" s="31" t="s">
        <v>78</v>
      </c>
      <c r="C76" s="14" t="s">
        <v>74</v>
      </c>
      <c r="D76" s="15">
        <v>1030</v>
      </c>
      <c r="E76" s="15" t="s">
        <v>24</v>
      </c>
      <c r="F76" s="15" t="s">
        <v>17</v>
      </c>
      <c r="G76" s="16">
        <v>33</v>
      </c>
      <c r="H76" s="16">
        <v>30</v>
      </c>
      <c r="I76" s="16">
        <v>33</v>
      </c>
      <c r="J76" s="17">
        <f t="shared" si="9"/>
        <v>96</v>
      </c>
      <c r="K76" s="13">
        <f t="shared" si="10"/>
        <v>55</v>
      </c>
      <c r="L76" s="17">
        <f t="shared" si="11"/>
        <v>3</v>
      </c>
      <c r="M76" s="36">
        <f t="shared" si="12"/>
        <v>32</v>
      </c>
    </row>
    <row r="77" spans="1:13" ht="11.25" customHeight="1">
      <c r="A77" s="13">
        <v>9</v>
      </c>
      <c r="B77" s="31" t="s">
        <v>80</v>
      </c>
      <c r="C77" s="14" t="s">
        <v>20</v>
      </c>
      <c r="D77" s="15">
        <v>235</v>
      </c>
      <c r="E77" s="15" t="s">
        <v>24</v>
      </c>
      <c r="F77" s="15" t="s">
        <v>22</v>
      </c>
      <c r="G77" s="16">
        <v>32</v>
      </c>
      <c r="H77" s="16">
        <v>35</v>
      </c>
      <c r="I77" s="16">
        <v>31</v>
      </c>
      <c r="J77" s="17">
        <f t="shared" si="9"/>
        <v>98</v>
      </c>
      <c r="K77" s="13">
        <f t="shared" si="10"/>
        <v>53</v>
      </c>
      <c r="L77" s="17">
        <f t="shared" si="11"/>
        <v>4</v>
      </c>
      <c r="M77" s="36">
        <f t="shared" si="12"/>
        <v>32.666666666666664</v>
      </c>
    </row>
    <row r="78" spans="1:13" ht="11.25" customHeight="1">
      <c r="A78" s="13">
        <v>10</v>
      </c>
      <c r="B78" s="31" t="s">
        <v>81</v>
      </c>
      <c r="C78" s="14" t="s">
        <v>40</v>
      </c>
      <c r="D78" s="15">
        <v>2395</v>
      </c>
      <c r="E78" s="15" t="s">
        <v>24</v>
      </c>
      <c r="F78" s="15">
        <v>3</v>
      </c>
      <c r="G78" s="16">
        <v>35</v>
      </c>
      <c r="H78" s="16">
        <v>36</v>
      </c>
      <c r="I78" s="16">
        <v>32</v>
      </c>
      <c r="J78" s="17">
        <f t="shared" si="9"/>
        <v>103</v>
      </c>
      <c r="K78" s="13">
        <f t="shared" si="10"/>
        <v>48</v>
      </c>
      <c r="L78" s="17">
        <f t="shared" si="11"/>
        <v>4</v>
      </c>
      <c r="M78" s="36">
        <f t="shared" si="12"/>
        <v>34.333333333333336</v>
      </c>
    </row>
    <row r="79" spans="1:13" ht="11.25" customHeight="1">
      <c r="A79" s="13">
        <v>11</v>
      </c>
      <c r="B79" s="31" t="s">
        <v>82</v>
      </c>
      <c r="C79" s="14" t="s">
        <v>72</v>
      </c>
      <c r="D79" s="15">
        <v>3344</v>
      </c>
      <c r="E79" s="15" t="s">
        <v>24</v>
      </c>
      <c r="F79" s="15">
        <v>5</v>
      </c>
      <c r="G79" s="16">
        <v>36</v>
      </c>
      <c r="H79" s="16">
        <v>35</v>
      </c>
      <c r="I79" s="16">
        <v>35</v>
      </c>
      <c r="J79" s="17">
        <f t="shared" si="9"/>
        <v>106</v>
      </c>
      <c r="K79" s="13">
        <f t="shared" si="10"/>
        <v>44</v>
      </c>
      <c r="L79" s="17">
        <f t="shared" si="11"/>
        <v>1</v>
      </c>
      <c r="M79" s="36">
        <f t="shared" si="12"/>
        <v>35.333333333333336</v>
      </c>
    </row>
    <row r="80" spans="1:13" ht="11.25" customHeight="1">
      <c r="A80" s="13">
        <v>12</v>
      </c>
      <c r="B80" s="31" t="s">
        <v>83</v>
      </c>
      <c r="C80" s="14" t="s">
        <v>72</v>
      </c>
      <c r="D80" s="15">
        <v>2472</v>
      </c>
      <c r="E80" s="15" t="s">
        <v>24</v>
      </c>
      <c r="F80" s="15">
        <v>4</v>
      </c>
      <c r="G80" s="16">
        <v>38</v>
      </c>
      <c r="H80" s="16">
        <v>36</v>
      </c>
      <c r="I80" s="16">
        <v>34</v>
      </c>
      <c r="J80" s="17">
        <f t="shared" si="9"/>
        <v>108</v>
      </c>
      <c r="K80" s="13">
        <f t="shared" si="10"/>
        <v>42</v>
      </c>
      <c r="L80" s="17">
        <f t="shared" si="11"/>
        <v>4</v>
      </c>
      <c r="M80" s="36">
        <f t="shared" si="12"/>
        <v>36</v>
      </c>
    </row>
    <row r="81" spans="1:13" ht="11.25" customHeight="1">
      <c r="A81" s="13">
        <v>13</v>
      </c>
      <c r="B81" s="31" t="s">
        <v>85</v>
      </c>
      <c r="C81" s="14" t="s">
        <v>76</v>
      </c>
      <c r="D81" s="15">
        <v>3309</v>
      </c>
      <c r="E81" s="15" t="s">
        <v>24</v>
      </c>
      <c r="F81" s="15">
        <v>4</v>
      </c>
      <c r="G81" s="16">
        <v>37</v>
      </c>
      <c r="H81" s="16">
        <v>39</v>
      </c>
      <c r="I81" s="16">
        <v>37</v>
      </c>
      <c r="J81" s="17">
        <f t="shared" si="9"/>
        <v>113</v>
      </c>
      <c r="K81" s="13">
        <f t="shared" si="10"/>
        <v>36</v>
      </c>
      <c r="L81" s="17">
        <f t="shared" si="11"/>
        <v>2</v>
      </c>
      <c r="M81" s="36">
        <f t="shared" si="12"/>
        <v>37.666666666666664</v>
      </c>
    </row>
    <row r="82" spans="1:13" ht="11.25" customHeight="1">
      <c r="A82" s="13">
        <v>14</v>
      </c>
      <c r="B82" s="31" t="s">
        <v>84</v>
      </c>
      <c r="C82" s="14" t="s">
        <v>20</v>
      </c>
      <c r="D82" s="15">
        <v>2573</v>
      </c>
      <c r="E82" s="15" t="s">
        <v>24</v>
      </c>
      <c r="F82" s="15">
        <v>4</v>
      </c>
      <c r="G82" s="16">
        <v>39</v>
      </c>
      <c r="H82" s="16">
        <v>35</v>
      </c>
      <c r="I82" s="16">
        <v>39</v>
      </c>
      <c r="J82" s="17">
        <f t="shared" si="9"/>
        <v>113</v>
      </c>
      <c r="K82" s="13">
        <f t="shared" si="10"/>
        <v>36</v>
      </c>
      <c r="L82" s="17">
        <f t="shared" si="11"/>
        <v>4</v>
      </c>
      <c r="M82" s="36">
        <f t="shared" si="12"/>
        <v>37.666666666666664</v>
      </c>
    </row>
    <row r="83" spans="1:13" ht="11.25" customHeight="1">
      <c r="A83" s="13">
        <v>15</v>
      </c>
      <c r="B83" s="32" t="s">
        <v>41</v>
      </c>
      <c r="C83" s="19" t="s">
        <v>32</v>
      </c>
      <c r="D83" s="13">
        <v>442</v>
      </c>
      <c r="E83" s="13" t="s">
        <v>24</v>
      </c>
      <c r="F83" s="13">
        <v>2</v>
      </c>
      <c r="G83" s="13">
        <v>45</v>
      </c>
      <c r="H83" s="13">
        <v>39</v>
      </c>
      <c r="I83" s="13">
        <v>35</v>
      </c>
      <c r="J83" s="17">
        <f t="shared" si="9"/>
        <v>119</v>
      </c>
      <c r="K83" s="13">
        <f t="shared" si="10"/>
        <v>30</v>
      </c>
      <c r="L83" s="17">
        <f t="shared" si="11"/>
        <v>10</v>
      </c>
      <c r="M83" s="36">
        <f t="shared" si="12"/>
        <v>39.666666666666664</v>
      </c>
    </row>
    <row r="84" spans="2:3" ht="11.25" customHeight="1">
      <c r="B84" s="12" t="s">
        <v>54</v>
      </c>
      <c r="C84" s="12"/>
    </row>
    <row r="85" spans="1:13" ht="11.25" customHeight="1">
      <c r="A85" s="9" t="s">
        <v>6</v>
      </c>
      <c r="B85" s="10" t="s">
        <v>7</v>
      </c>
      <c r="C85" s="9" t="s">
        <v>8</v>
      </c>
      <c r="D85" s="9" t="s">
        <v>9</v>
      </c>
      <c r="E85" s="9" t="s">
        <v>11</v>
      </c>
      <c r="F85" s="9" t="s">
        <v>10</v>
      </c>
      <c r="G85" s="9">
        <v>1</v>
      </c>
      <c r="H85" s="9">
        <v>2</v>
      </c>
      <c r="I85" s="9">
        <v>3</v>
      </c>
      <c r="J85" s="9" t="s">
        <v>12</v>
      </c>
      <c r="K85" s="9" t="s">
        <v>13</v>
      </c>
      <c r="L85" s="9" t="s">
        <v>14</v>
      </c>
      <c r="M85" s="9" t="s">
        <v>15</v>
      </c>
    </row>
    <row r="86" spans="1:13" ht="11.25" customHeight="1">
      <c r="A86" s="13">
        <v>1</v>
      </c>
      <c r="B86" s="20" t="s">
        <v>70</v>
      </c>
      <c r="C86" s="14" t="s">
        <v>18</v>
      </c>
      <c r="D86" s="15">
        <v>2859</v>
      </c>
      <c r="E86" s="15" t="s">
        <v>28</v>
      </c>
      <c r="F86" s="15">
        <v>2</v>
      </c>
      <c r="G86" s="16">
        <v>30</v>
      </c>
      <c r="H86" s="16">
        <v>33</v>
      </c>
      <c r="I86" s="16">
        <v>31</v>
      </c>
      <c r="J86" s="17">
        <f aca="true" t="shared" si="13" ref="J86:J93">SUM(G86:I86)</f>
        <v>94</v>
      </c>
      <c r="K86" s="13">
        <f aca="true" t="shared" si="14" ref="K86:K93">ROUND($H$1+($M$1-M86)/$J$1,0)</f>
        <v>58</v>
      </c>
      <c r="L86" s="17">
        <f aca="true" t="shared" si="15" ref="L86:L93">IF(COUNTA(G86:I86)&lt;2,0,LARGE(G86:I86,1)-SMALL(G86:I86,1))</f>
        <v>3</v>
      </c>
      <c r="M86" s="36">
        <f aca="true" t="shared" si="16" ref="M86:M93">+J86/COUNT(G86:I86)</f>
        <v>31.333333333333332</v>
      </c>
    </row>
    <row r="87" spans="1:17" ht="11.25" customHeight="1">
      <c r="A87" s="13">
        <v>2</v>
      </c>
      <c r="B87" s="20" t="s">
        <v>36</v>
      </c>
      <c r="C87" s="14" t="s">
        <v>20</v>
      </c>
      <c r="D87" s="15">
        <v>1388</v>
      </c>
      <c r="E87" s="15" t="s">
        <v>28</v>
      </c>
      <c r="F87" s="15">
        <v>2</v>
      </c>
      <c r="G87" s="16">
        <v>33</v>
      </c>
      <c r="H87" s="16">
        <v>30</v>
      </c>
      <c r="I87" s="16">
        <v>33</v>
      </c>
      <c r="J87" s="17">
        <f t="shared" si="13"/>
        <v>96</v>
      </c>
      <c r="K87" s="13">
        <f t="shared" si="14"/>
        <v>55</v>
      </c>
      <c r="L87" s="17">
        <f t="shared" si="15"/>
        <v>3</v>
      </c>
      <c r="M87" s="36">
        <f t="shared" si="16"/>
        <v>32</v>
      </c>
      <c r="Q87" t="s">
        <v>95</v>
      </c>
    </row>
    <row r="88" spans="1:17" ht="11.25" customHeight="1">
      <c r="A88" s="13">
        <v>3</v>
      </c>
      <c r="B88" s="21" t="s">
        <v>71</v>
      </c>
      <c r="C88" s="19" t="s">
        <v>72</v>
      </c>
      <c r="D88" s="13">
        <v>2703</v>
      </c>
      <c r="E88" s="13" t="s">
        <v>28</v>
      </c>
      <c r="F88" s="13" t="s">
        <v>35</v>
      </c>
      <c r="G88" s="13">
        <v>30</v>
      </c>
      <c r="H88" s="13">
        <v>31</v>
      </c>
      <c r="I88" s="13">
        <v>35</v>
      </c>
      <c r="J88" s="17">
        <f t="shared" si="13"/>
        <v>96</v>
      </c>
      <c r="K88" s="13">
        <f t="shared" si="14"/>
        <v>55</v>
      </c>
      <c r="L88" s="17">
        <f t="shared" si="15"/>
        <v>5</v>
      </c>
      <c r="M88" s="36">
        <f t="shared" si="16"/>
        <v>32</v>
      </c>
      <c r="Q88" t="s">
        <v>96</v>
      </c>
    </row>
    <row r="89" spans="1:13" ht="11.25" customHeight="1">
      <c r="A89" s="13">
        <v>4</v>
      </c>
      <c r="B89" s="20" t="s">
        <v>51</v>
      </c>
      <c r="C89" s="14" t="s">
        <v>20</v>
      </c>
      <c r="D89" s="15">
        <v>1478</v>
      </c>
      <c r="E89" s="15" t="s">
        <v>28</v>
      </c>
      <c r="F89" s="15" t="s">
        <v>16</v>
      </c>
      <c r="G89" s="16">
        <v>34</v>
      </c>
      <c r="H89" s="16">
        <v>33</v>
      </c>
      <c r="I89" s="16">
        <v>30</v>
      </c>
      <c r="J89" s="17">
        <f t="shared" si="13"/>
        <v>97</v>
      </c>
      <c r="K89" s="13">
        <f t="shared" si="14"/>
        <v>54</v>
      </c>
      <c r="L89" s="17">
        <f t="shared" si="15"/>
        <v>4</v>
      </c>
      <c r="M89" s="36">
        <f t="shared" si="16"/>
        <v>32.333333333333336</v>
      </c>
    </row>
    <row r="90" spans="1:13" ht="11.25" customHeight="1">
      <c r="A90" s="13">
        <v>5</v>
      </c>
      <c r="B90" s="20" t="s">
        <v>73</v>
      </c>
      <c r="C90" s="14" t="s">
        <v>74</v>
      </c>
      <c r="D90" s="15">
        <v>3018</v>
      </c>
      <c r="E90" s="15" t="s">
        <v>28</v>
      </c>
      <c r="F90" s="15">
        <v>2</v>
      </c>
      <c r="G90" s="16">
        <v>35</v>
      </c>
      <c r="H90" s="16">
        <v>45</v>
      </c>
      <c r="I90" s="16">
        <v>34</v>
      </c>
      <c r="J90" s="17">
        <f t="shared" si="13"/>
        <v>114</v>
      </c>
      <c r="K90" s="13">
        <f t="shared" si="14"/>
        <v>35</v>
      </c>
      <c r="L90" s="17">
        <f t="shared" si="15"/>
        <v>11</v>
      </c>
      <c r="M90" s="36">
        <f t="shared" si="16"/>
        <v>38</v>
      </c>
    </row>
    <row r="91" spans="1:13" ht="11.25" customHeight="1">
      <c r="A91" s="13">
        <v>6</v>
      </c>
      <c r="B91" s="20" t="s">
        <v>50</v>
      </c>
      <c r="C91" s="14" t="s">
        <v>44</v>
      </c>
      <c r="D91" s="15">
        <v>2892</v>
      </c>
      <c r="E91" s="15" t="s">
        <v>28</v>
      </c>
      <c r="F91" s="15">
        <v>5</v>
      </c>
      <c r="G91" s="16">
        <v>40</v>
      </c>
      <c r="H91" s="16">
        <v>35</v>
      </c>
      <c r="I91" s="16">
        <v>40</v>
      </c>
      <c r="J91" s="17">
        <f t="shared" si="13"/>
        <v>115</v>
      </c>
      <c r="K91" s="13">
        <f t="shared" si="14"/>
        <v>34</v>
      </c>
      <c r="L91" s="17">
        <f t="shared" si="15"/>
        <v>5</v>
      </c>
      <c r="M91" s="36">
        <f t="shared" si="16"/>
        <v>38.333333333333336</v>
      </c>
    </row>
    <row r="92" spans="1:13" ht="11.25" customHeight="1">
      <c r="A92" s="13">
        <v>7</v>
      </c>
      <c r="B92" s="20" t="s">
        <v>75</v>
      </c>
      <c r="C92" s="14" t="s">
        <v>76</v>
      </c>
      <c r="D92" s="15">
        <v>2959</v>
      </c>
      <c r="E92" s="15" t="s">
        <v>28</v>
      </c>
      <c r="F92" s="15">
        <v>2</v>
      </c>
      <c r="G92" s="16">
        <v>36</v>
      </c>
      <c r="H92" s="16">
        <v>40</v>
      </c>
      <c r="I92" s="16">
        <v>42</v>
      </c>
      <c r="J92" s="17">
        <f t="shared" si="13"/>
        <v>118</v>
      </c>
      <c r="K92" s="13">
        <f t="shared" si="14"/>
        <v>31</v>
      </c>
      <c r="L92" s="17">
        <f t="shared" si="15"/>
        <v>6</v>
      </c>
      <c r="M92" s="36">
        <f t="shared" si="16"/>
        <v>39.333333333333336</v>
      </c>
    </row>
    <row r="93" spans="1:13" ht="11.25" customHeight="1">
      <c r="A93" s="13">
        <v>8</v>
      </c>
      <c r="B93" s="21" t="s">
        <v>48</v>
      </c>
      <c r="C93" s="19" t="s">
        <v>20</v>
      </c>
      <c r="D93" s="13">
        <v>526</v>
      </c>
      <c r="E93" s="13" t="s">
        <v>28</v>
      </c>
      <c r="F93" s="13" t="s">
        <v>46</v>
      </c>
      <c r="G93" s="13">
        <v>42</v>
      </c>
      <c r="H93" s="13">
        <v>39</v>
      </c>
      <c r="I93" s="13">
        <v>41</v>
      </c>
      <c r="J93" s="17">
        <f t="shared" si="13"/>
        <v>122</v>
      </c>
      <c r="K93" s="13">
        <f t="shared" si="14"/>
        <v>26</v>
      </c>
      <c r="L93" s="17">
        <f t="shared" si="15"/>
        <v>3</v>
      </c>
      <c r="M93" s="36">
        <f t="shared" si="16"/>
        <v>40.666666666666664</v>
      </c>
    </row>
    <row r="94" spans="2:3" ht="11.25" customHeight="1">
      <c r="B94" s="12" t="s">
        <v>55</v>
      </c>
      <c r="C94" s="12"/>
    </row>
    <row r="95" spans="1:13" ht="11.25" customHeight="1">
      <c r="A95" s="9" t="s">
        <v>6</v>
      </c>
      <c r="B95" s="10" t="s">
        <v>7</v>
      </c>
      <c r="C95" s="9" t="s">
        <v>8</v>
      </c>
      <c r="D95" s="9" t="s">
        <v>9</v>
      </c>
      <c r="E95" s="9" t="s">
        <v>11</v>
      </c>
      <c r="F95" s="9" t="s">
        <v>10</v>
      </c>
      <c r="G95" s="9">
        <v>1</v>
      </c>
      <c r="H95" s="9">
        <v>2</v>
      </c>
      <c r="I95" s="9">
        <v>3</v>
      </c>
      <c r="J95" s="9" t="s">
        <v>12</v>
      </c>
      <c r="K95" s="9" t="s">
        <v>13</v>
      </c>
      <c r="L95" s="9" t="s">
        <v>14</v>
      </c>
      <c r="M95" s="9" t="s">
        <v>15</v>
      </c>
    </row>
    <row r="96" spans="1:13" ht="11.25" customHeight="1">
      <c r="A96" s="13">
        <v>1</v>
      </c>
      <c r="B96" s="33" t="s">
        <v>66</v>
      </c>
      <c r="C96" s="14" t="s">
        <v>62</v>
      </c>
      <c r="D96" s="15">
        <v>3254</v>
      </c>
      <c r="E96" s="15" t="s">
        <v>34</v>
      </c>
      <c r="F96" s="15">
        <v>1</v>
      </c>
      <c r="G96" s="16">
        <v>30</v>
      </c>
      <c r="H96" s="16">
        <v>29</v>
      </c>
      <c r="I96" s="16">
        <v>30</v>
      </c>
      <c r="J96" s="17">
        <f>SUM(G96:I96)</f>
        <v>89</v>
      </c>
      <c r="K96" s="13">
        <f>ROUND($H$1+($M$1-M96)/$J$1,0)</f>
        <v>63</v>
      </c>
      <c r="L96" s="17">
        <f>IF(COUNTA(G96:I96)&lt;2,0,LARGE(G96:I96,1)-SMALL(G96:I96,1))</f>
        <v>1</v>
      </c>
      <c r="M96" s="36">
        <f>+J96/COUNT(G96:I96)</f>
        <v>29.666666666666668</v>
      </c>
    </row>
    <row r="97" spans="1:13" ht="11.25" customHeight="1">
      <c r="A97" s="13">
        <v>2</v>
      </c>
      <c r="B97" s="33" t="s">
        <v>67</v>
      </c>
      <c r="C97" s="14" t="s">
        <v>18</v>
      </c>
      <c r="D97" s="15">
        <v>2858</v>
      </c>
      <c r="E97" s="15" t="s">
        <v>34</v>
      </c>
      <c r="F97" s="15" t="s">
        <v>17</v>
      </c>
      <c r="G97" s="16">
        <v>29</v>
      </c>
      <c r="H97" s="16">
        <v>32</v>
      </c>
      <c r="I97" s="16">
        <v>29</v>
      </c>
      <c r="J97" s="17">
        <f>SUM(G97:I97)</f>
        <v>90</v>
      </c>
      <c r="K97" s="13">
        <f>ROUND($H$1+($M$1-M97)/$J$1,0)</f>
        <v>62</v>
      </c>
      <c r="L97" s="17">
        <f>IF(COUNTA(G97:I97)&lt;2,0,LARGE(G97:I97,1)-SMALL(G97:I97,1))</f>
        <v>3</v>
      </c>
      <c r="M97" s="36">
        <f>+J97/COUNT(G97:I97)</f>
        <v>30</v>
      </c>
    </row>
    <row r="98" spans="1:13" ht="11.25" customHeight="1">
      <c r="A98" s="13">
        <v>3</v>
      </c>
      <c r="B98" s="33" t="s">
        <v>68</v>
      </c>
      <c r="C98" s="14" t="s">
        <v>62</v>
      </c>
      <c r="D98" s="15">
        <v>3278</v>
      </c>
      <c r="E98" s="15" t="s">
        <v>34</v>
      </c>
      <c r="F98" s="15">
        <v>2</v>
      </c>
      <c r="G98" s="16">
        <v>32</v>
      </c>
      <c r="H98" s="16">
        <v>32</v>
      </c>
      <c r="I98" s="16">
        <v>27</v>
      </c>
      <c r="J98" s="17">
        <f>SUM(G98:I98)</f>
        <v>91</v>
      </c>
      <c r="K98" s="13">
        <f>ROUND($H$1+($M$1-M98)/$J$1,0)</f>
        <v>61</v>
      </c>
      <c r="L98" s="17">
        <f>IF(COUNTA(G98:I98)&lt;2,0,LARGE(G98:I98,1)-SMALL(G98:I98,1))</f>
        <v>5</v>
      </c>
      <c r="M98" s="36">
        <f>+J98/COUNT(G98:I98)</f>
        <v>30.333333333333332</v>
      </c>
    </row>
    <row r="99" spans="1:13" ht="11.25" customHeight="1">
      <c r="A99" s="13">
        <v>4</v>
      </c>
      <c r="B99" s="34" t="s">
        <v>69</v>
      </c>
      <c r="C99" s="19" t="s">
        <v>62</v>
      </c>
      <c r="D99" s="13">
        <v>3048</v>
      </c>
      <c r="E99" s="13" t="s">
        <v>34</v>
      </c>
      <c r="F99" s="13" t="s">
        <v>22</v>
      </c>
      <c r="G99" s="13">
        <v>32</v>
      </c>
      <c r="H99" s="13">
        <v>33</v>
      </c>
      <c r="I99" s="13">
        <v>38</v>
      </c>
      <c r="J99" s="17">
        <f>SUM(G99:I99)</f>
        <v>103</v>
      </c>
      <c r="K99" s="13">
        <f>ROUND($H$1+($M$1-M99)/$J$1,0)</f>
        <v>48</v>
      </c>
      <c r="L99" s="17">
        <f>IF(COUNTA(G99:I99)&lt;2,0,LARGE(G99:I99,1)-SMALL(G99:I99,1))</f>
        <v>6</v>
      </c>
      <c r="M99" s="36">
        <f>+J99/COUNT(G99:I99)</f>
        <v>34.333333333333336</v>
      </c>
    </row>
    <row r="100" spans="1:13" ht="11.25" customHeight="1">
      <c r="A100" s="13">
        <v>5</v>
      </c>
      <c r="B100" s="33" t="s">
        <v>33</v>
      </c>
      <c r="C100" s="14" t="s">
        <v>23</v>
      </c>
      <c r="D100" s="15">
        <v>3070</v>
      </c>
      <c r="E100" s="15" t="s">
        <v>34</v>
      </c>
      <c r="F100" s="15" t="s">
        <v>16</v>
      </c>
      <c r="G100" s="16">
        <v>31</v>
      </c>
      <c r="H100" s="16">
        <v>33</v>
      </c>
      <c r="I100" s="16">
        <v>41</v>
      </c>
      <c r="J100" s="17">
        <f>SUM(G100:I100)</f>
        <v>105</v>
      </c>
      <c r="K100" s="13">
        <f>ROUND($H$1+($M$1-M100)/$J$1,0)</f>
        <v>45</v>
      </c>
      <c r="L100" s="17">
        <f>IF(COUNTA(G100:I100)&lt;2,0,LARGE(G100:I100,1)-SMALL(G100:I100,1))</f>
        <v>10</v>
      </c>
      <c r="M100" s="36">
        <f>+J100/COUNT(G100:I100)</f>
        <v>35</v>
      </c>
    </row>
    <row r="101" spans="2:3" ht="11.25" customHeight="1">
      <c r="B101" s="12" t="s">
        <v>56</v>
      </c>
      <c r="C101" s="12"/>
    </row>
    <row r="102" spans="1:13" ht="11.25" customHeight="1">
      <c r="A102" s="9" t="s">
        <v>6</v>
      </c>
      <c r="B102" s="10" t="s">
        <v>7</v>
      </c>
      <c r="C102" s="9" t="s">
        <v>8</v>
      </c>
      <c r="D102" s="9" t="s">
        <v>9</v>
      </c>
      <c r="E102" s="9" t="s">
        <v>11</v>
      </c>
      <c r="F102" s="9" t="s">
        <v>10</v>
      </c>
      <c r="G102" s="9">
        <v>1</v>
      </c>
      <c r="H102" s="9">
        <v>2</v>
      </c>
      <c r="I102" s="9">
        <v>3</v>
      </c>
      <c r="J102" s="9" t="s">
        <v>12</v>
      </c>
      <c r="K102" s="9" t="s">
        <v>13</v>
      </c>
      <c r="L102" s="9" t="s">
        <v>14</v>
      </c>
      <c r="M102" s="9" t="s">
        <v>15</v>
      </c>
    </row>
    <row r="103" spans="1:13" ht="11.25" customHeight="1">
      <c r="A103" s="13">
        <v>1</v>
      </c>
      <c r="B103" s="22" t="s">
        <v>61</v>
      </c>
      <c r="C103" s="14" t="s">
        <v>62</v>
      </c>
      <c r="D103" s="15">
        <v>3091</v>
      </c>
      <c r="E103" s="27" t="s">
        <v>45</v>
      </c>
      <c r="F103" s="15" t="s">
        <v>17</v>
      </c>
      <c r="G103" s="16">
        <v>36</v>
      </c>
      <c r="H103" s="16">
        <v>39</v>
      </c>
      <c r="I103" s="16">
        <v>32</v>
      </c>
      <c r="J103" s="17">
        <f>SUM(G103:I103)</f>
        <v>107</v>
      </c>
      <c r="K103" s="13">
        <f>ROUND($H$1+($M$1-M103)/$J$1,0)</f>
        <v>43</v>
      </c>
      <c r="L103" s="17">
        <f>IF(COUNTA(G103:I103)&lt;2,0,LARGE(G103:I103,1)-SMALL(G103:I103,1))</f>
        <v>7</v>
      </c>
      <c r="M103" s="36">
        <f>+J103/COUNT(G103:I103)</f>
        <v>35.666666666666664</v>
      </c>
    </row>
    <row r="104" spans="1:13" ht="11.25" customHeight="1">
      <c r="A104" s="13">
        <v>2</v>
      </c>
      <c r="B104" s="35" t="s">
        <v>63</v>
      </c>
      <c r="C104" s="19" t="s">
        <v>18</v>
      </c>
      <c r="D104" s="13">
        <v>2861</v>
      </c>
      <c r="E104" s="28" t="s">
        <v>45</v>
      </c>
      <c r="F104" s="13" t="s">
        <v>43</v>
      </c>
      <c r="G104" s="13">
        <v>36</v>
      </c>
      <c r="H104" s="13">
        <v>45</v>
      </c>
      <c r="I104" s="13">
        <v>34</v>
      </c>
      <c r="J104" s="17">
        <f>SUM(G104:I104)</f>
        <v>115</v>
      </c>
      <c r="K104" s="13">
        <f>ROUND($H$1+($M$1-M104)/$J$1,0)</f>
        <v>34</v>
      </c>
      <c r="L104" s="17">
        <f>IF(COUNTA(G104:I104)&lt;2,0,LARGE(G104:I104,1)-SMALL(G104:I104,1))</f>
        <v>11</v>
      </c>
      <c r="M104" s="36">
        <f>+J104/COUNT(G104:I104)</f>
        <v>38.333333333333336</v>
      </c>
    </row>
    <row r="105" spans="1:13" ht="11.25" customHeight="1">
      <c r="A105" s="13">
        <v>3</v>
      </c>
      <c r="B105" s="35" t="s">
        <v>64</v>
      </c>
      <c r="C105" s="19" t="s">
        <v>18</v>
      </c>
      <c r="D105" s="13">
        <v>2857</v>
      </c>
      <c r="E105" s="28" t="s">
        <v>45</v>
      </c>
      <c r="F105" s="13">
        <v>5</v>
      </c>
      <c r="G105" s="13">
        <v>38</v>
      </c>
      <c r="H105" s="13">
        <v>39</v>
      </c>
      <c r="I105" s="13">
        <v>42</v>
      </c>
      <c r="J105" s="17">
        <f>SUM(G105:I105)</f>
        <v>119</v>
      </c>
      <c r="K105" s="13">
        <f>ROUND($H$1+($M$1-M105)/$J$1,0)</f>
        <v>30</v>
      </c>
      <c r="L105" s="17">
        <f>IF(COUNTA(G105:I105)&lt;2,0,LARGE(G105:I105,1)-SMALL(G105:I105,1))</f>
        <v>4</v>
      </c>
      <c r="M105" s="36">
        <f>+J105/COUNT(G105:I105)</f>
        <v>39.666666666666664</v>
      </c>
    </row>
    <row r="106" spans="1:13" ht="11.25" customHeight="1">
      <c r="A106" s="13">
        <v>4</v>
      </c>
      <c r="B106" s="35" t="s">
        <v>65</v>
      </c>
      <c r="C106" s="19" t="s">
        <v>62</v>
      </c>
      <c r="D106" s="13">
        <v>3408</v>
      </c>
      <c r="E106" s="28" t="s">
        <v>45</v>
      </c>
      <c r="F106" s="13" t="s">
        <v>43</v>
      </c>
      <c r="G106" s="13">
        <v>49</v>
      </c>
      <c r="H106" s="13">
        <v>42</v>
      </c>
      <c r="I106" s="13">
        <v>48</v>
      </c>
      <c r="J106" s="17">
        <f>SUM(G106:I106)</f>
        <v>139</v>
      </c>
      <c r="K106" s="13">
        <f>ROUND($H$1+($M$1-M106)/$J$1,0)</f>
        <v>8</v>
      </c>
      <c r="L106" s="17">
        <f>IF(COUNTA(G106:I106)&lt;2,0,LARGE(G106:I106,1)-SMALL(G106:I106,1))</f>
        <v>7</v>
      </c>
      <c r="M106" s="36">
        <f>+J106/COUNT(G106:I106)</f>
        <v>46.333333333333336</v>
      </c>
    </row>
    <row r="107" spans="2:3" ht="11.25" customHeight="1">
      <c r="B107" s="12"/>
      <c r="C107" s="12"/>
    </row>
    <row r="108" spans="2:3" ht="11.25" customHeight="1">
      <c r="B108" s="12"/>
      <c r="C108" s="12"/>
    </row>
    <row r="109" spans="2:3" ht="11.25" customHeight="1">
      <c r="B109" s="12"/>
      <c r="C109" s="12"/>
    </row>
    <row r="110" spans="2:3" ht="11.25" customHeight="1">
      <c r="B110" s="12"/>
      <c r="C110" s="12"/>
    </row>
    <row r="111" spans="2:3" ht="11.25" customHeight="1">
      <c r="B111" s="12"/>
      <c r="C111" s="12"/>
    </row>
    <row r="112" spans="2:3" ht="11.25" customHeight="1">
      <c r="B112" s="12"/>
      <c r="C112" s="12"/>
    </row>
    <row r="113" spans="2:3" ht="11.25" customHeight="1">
      <c r="B113" s="12"/>
      <c r="C113" s="12"/>
    </row>
    <row r="114" spans="2:3" ht="11.25" customHeight="1">
      <c r="B114" s="12"/>
      <c r="C114" s="12"/>
    </row>
    <row r="115" spans="2:3" ht="11.25" customHeight="1">
      <c r="B115" s="12"/>
      <c r="C115" s="12"/>
    </row>
    <row r="116" spans="2:3" ht="11.25" customHeight="1">
      <c r="B116" s="12"/>
      <c r="C116" s="12"/>
    </row>
    <row r="117" spans="2:3" ht="11.25" customHeight="1">
      <c r="B117" s="12"/>
      <c r="C117" s="12"/>
    </row>
    <row r="118" spans="2:3" ht="11.25" customHeight="1">
      <c r="B118" s="12"/>
      <c r="C118" s="12"/>
    </row>
    <row r="119" spans="2:3" ht="11.25" customHeight="1">
      <c r="B119" s="12"/>
      <c r="C119" s="12"/>
    </row>
    <row r="120" spans="2:3" ht="11.25" customHeight="1">
      <c r="B120" s="12"/>
      <c r="C120" s="12"/>
    </row>
    <row r="121" spans="2:3" ht="11.25" customHeight="1">
      <c r="B121" s="12"/>
      <c r="C121" s="12"/>
    </row>
    <row r="122" spans="2:3" ht="11.25" customHeight="1">
      <c r="B122" s="12"/>
      <c r="C122" s="12"/>
    </row>
    <row r="123" spans="2:3" ht="11.25" customHeight="1">
      <c r="B123" s="12"/>
      <c r="C123" s="12"/>
    </row>
    <row r="124" spans="2:3" ht="11.25" customHeight="1">
      <c r="B124" s="12"/>
      <c r="C124" s="12"/>
    </row>
    <row r="125" spans="2:3" ht="11.25" customHeight="1">
      <c r="B125" s="12"/>
      <c r="C125" s="12"/>
    </row>
    <row r="126" spans="2:3" ht="11.25" customHeight="1">
      <c r="B126" s="12"/>
      <c r="C126" s="12"/>
    </row>
    <row r="127" spans="2:3" ht="11.25" customHeight="1">
      <c r="B127" s="12"/>
      <c r="C127" s="12"/>
    </row>
    <row r="128" spans="2:3" ht="11.25" customHeight="1">
      <c r="B128" s="12"/>
      <c r="C128" s="12"/>
    </row>
    <row r="129" spans="2:3" ht="11.25" customHeight="1">
      <c r="B129" s="12"/>
      <c r="C129" s="12"/>
    </row>
    <row r="130" spans="2:3" ht="11.25" customHeight="1">
      <c r="B130" s="12"/>
      <c r="C130" s="12"/>
    </row>
    <row r="131" spans="2:3" ht="11.25" customHeight="1">
      <c r="B131" s="12"/>
      <c r="C131" s="12"/>
    </row>
    <row r="132" spans="2:3" ht="11.25" customHeight="1">
      <c r="B132" s="12"/>
      <c r="C132" s="12"/>
    </row>
    <row r="133" spans="2:3" ht="11.25" customHeight="1">
      <c r="B133" s="12"/>
      <c r="C133" s="12"/>
    </row>
    <row r="134" spans="2:3" ht="11.25" customHeight="1">
      <c r="B134" s="12"/>
      <c r="C134" s="12"/>
    </row>
    <row r="135" spans="2:3" ht="11.25" customHeight="1">
      <c r="B135" s="12"/>
      <c r="C135" s="12"/>
    </row>
    <row r="136" spans="2:3" ht="11.25" customHeight="1">
      <c r="B136" s="12"/>
      <c r="C136" s="12"/>
    </row>
    <row r="137" spans="2:3" ht="11.25" customHeight="1">
      <c r="B137" s="12"/>
      <c r="C137" s="12"/>
    </row>
    <row r="138" spans="2:3" ht="11.25" customHeight="1">
      <c r="B138" s="12"/>
      <c r="C138" s="12"/>
    </row>
    <row r="139" spans="2:3" ht="11.25" customHeight="1">
      <c r="B139" s="12"/>
      <c r="C139" s="12"/>
    </row>
    <row r="140" spans="2:3" ht="11.25" customHeight="1">
      <c r="B140" s="12"/>
      <c r="C140" s="12"/>
    </row>
    <row r="141" spans="2:3" ht="11.25" customHeight="1">
      <c r="B141" s="12"/>
      <c r="C141" s="12"/>
    </row>
    <row r="142" spans="2:3" ht="11.25" customHeight="1">
      <c r="B142" s="12"/>
      <c r="C142" s="12"/>
    </row>
    <row r="143" spans="2:3" ht="11.25" customHeight="1">
      <c r="B143" s="12"/>
      <c r="C143" s="12"/>
    </row>
    <row r="144" spans="2:3" ht="11.25" customHeight="1">
      <c r="B144" s="12"/>
      <c r="C144" s="12"/>
    </row>
    <row r="145" spans="2:3" ht="11.25" customHeight="1">
      <c r="B145" s="12"/>
      <c r="C145" s="12"/>
    </row>
    <row r="146" spans="2:3" ht="11.25" customHeight="1">
      <c r="B146" s="12"/>
      <c r="C146" s="12"/>
    </row>
    <row r="147" spans="2:3" ht="11.25" customHeight="1">
      <c r="B147" s="12"/>
      <c r="C147" s="12"/>
    </row>
    <row r="148" spans="2:3" ht="11.25" customHeight="1">
      <c r="B148" s="12"/>
      <c r="C148" s="12"/>
    </row>
    <row r="149" spans="2:3" ht="11.25" customHeight="1">
      <c r="B149" s="12"/>
      <c r="C149" s="12"/>
    </row>
    <row r="150" spans="2:3" ht="11.25" customHeight="1">
      <c r="B150" s="12"/>
      <c r="C150" s="12"/>
    </row>
    <row r="151" spans="2:3" ht="11.25" customHeight="1">
      <c r="B151" s="12"/>
      <c r="C151" s="12"/>
    </row>
    <row r="152" spans="2:3" ht="11.25" customHeight="1">
      <c r="B152" s="12"/>
      <c r="C152" s="12"/>
    </row>
    <row r="153" spans="2:3" ht="11.25" customHeight="1">
      <c r="B153" s="12"/>
      <c r="C153" s="12"/>
    </row>
    <row r="154" spans="2:3" ht="11.25" customHeight="1">
      <c r="B154" s="12"/>
      <c r="C154" s="12"/>
    </row>
    <row r="155" spans="2:3" ht="11.25" customHeight="1">
      <c r="B155" s="12"/>
      <c r="C155" s="12"/>
    </row>
    <row r="156" spans="2:3" ht="11.25" customHeight="1">
      <c r="B156" s="12"/>
      <c r="C156" s="12"/>
    </row>
    <row r="157" spans="2:3" ht="11.25" customHeight="1">
      <c r="B157" s="12"/>
      <c r="C157" s="12"/>
    </row>
    <row r="158" spans="2:3" ht="11.25" customHeight="1">
      <c r="B158" s="12"/>
      <c r="C158" s="12"/>
    </row>
    <row r="159" spans="2:3" ht="11.25" customHeight="1">
      <c r="B159" s="12"/>
      <c r="C159" s="12"/>
    </row>
    <row r="160" spans="2:3" ht="11.25" customHeight="1">
      <c r="B160" s="12"/>
      <c r="C160" s="12"/>
    </row>
    <row r="161" spans="2:3" ht="11.25" customHeight="1">
      <c r="B161" s="12"/>
      <c r="C161" s="12"/>
    </row>
    <row r="162" spans="2:3" ht="11.25" customHeight="1">
      <c r="B162" s="12"/>
      <c r="C162" s="12"/>
    </row>
    <row r="163" spans="2:3" ht="11.25" customHeight="1">
      <c r="B163" s="12"/>
      <c r="C163" s="12"/>
    </row>
    <row r="164" spans="2:3" ht="11.25" customHeight="1">
      <c r="B164" s="12"/>
      <c r="C164" s="12"/>
    </row>
    <row r="165" spans="2:3" ht="11.25" customHeight="1">
      <c r="B165" s="12"/>
      <c r="C165" s="12"/>
    </row>
    <row r="166" spans="2:3" ht="11.25" customHeight="1">
      <c r="B166" s="12"/>
      <c r="C166" s="12"/>
    </row>
    <row r="167" spans="2:3" ht="11.25" customHeight="1">
      <c r="B167" s="12"/>
      <c r="C167" s="12"/>
    </row>
    <row r="168" spans="2:3" ht="11.25" customHeight="1">
      <c r="B168" s="12"/>
      <c r="C168" s="12"/>
    </row>
    <row r="169" spans="2:3" ht="11.25" customHeight="1">
      <c r="B169" s="12"/>
      <c r="C169" s="12"/>
    </row>
    <row r="170" spans="2:3" ht="11.25" customHeight="1">
      <c r="B170" s="12"/>
      <c r="C170" s="12"/>
    </row>
    <row r="171" spans="2:3" ht="11.25" customHeight="1">
      <c r="B171" s="12"/>
      <c r="C171" s="12"/>
    </row>
    <row r="172" spans="2:3" ht="11.25" customHeight="1">
      <c r="B172" s="12"/>
      <c r="C172" s="12"/>
    </row>
    <row r="173" spans="2:3" ht="11.25" customHeight="1">
      <c r="B173" s="12"/>
      <c r="C173" s="12"/>
    </row>
    <row r="174" spans="2:3" ht="11.25" customHeight="1">
      <c r="B174" s="12"/>
      <c r="C174" s="12"/>
    </row>
    <row r="175" spans="2:3" ht="11.25" customHeight="1">
      <c r="B175" s="12"/>
      <c r="C175" s="12"/>
    </row>
    <row r="176" spans="2:3" ht="11.25" customHeight="1">
      <c r="B176" s="12"/>
      <c r="C176" s="12"/>
    </row>
    <row r="177" spans="2:3" ht="11.25" customHeight="1">
      <c r="B177" s="12"/>
      <c r="C177" s="12"/>
    </row>
    <row r="178" spans="2:3" ht="11.25" customHeight="1">
      <c r="B178" s="12"/>
      <c r="C178" s="12"/>
    </row>
    <row r="179" spans="2:3" ht="11.25" customHeight="1">
      <c r="B179" s="12"/>
      <c r="C179" s="12"/>
    </row>
    <row r="180" spans="2:3" ht="11.25" customHeight="1">
      <c r="B180" s="12"/>
      <c r="C180" s="12"/>
    </row>
    <row r="181" spans="2:3" ht="11.25" customHeight="1">
      <c r="B181" s="12"/>
      <c r="C181" s="12"/>
    </row>
    <row r="182" spans="2:3" ht="11.25" customHeight="1">
      <c r="B182" s="12"/>
      <c r="C182" s="12"/>
    </row>
    <row r="183" spans="2:3" ht="11.25" customHeight="1">
      <c r="B183" s="12"/>
      <c r="C183" s="12"/>
    </row>
    <row r="184" spans="2:3" ht="11.25" customHeight="1">
      <c r="B184" s="12"/>
      <c r="C184" s="12"/>
    </row>
    <row r="185" spans="2:3" ht="11.25" customHeight="1">
      <c r="B185" s="12"/>
      <c r="C185" s="12"/>
    </row>
    <row r="186" spans="2:3" ht="11.25" customHeight="1">
      <c r="B186" s="12"/>
      <c r="C186" s="12"/>
    </row>
    <row r="187" spans="2:3" ht="11.25" customHeight="1">
      <c r="B187" s="12"/>
      <c r="C187" s="12"/>
    </row>
    <row r="188" spans="2:3" ht="11.25" customHeight="1">
      <c r="B188" s="12"/>
      <c r="C188" s="12"/>
    </row>
    <row r="189" spans="2:3" ht="11.25" customHeight="1">
      <c r="B189" s="12"/>
      <c r="C189" s="12"/>
    </row>
    <row r="190" spans="2:3" ht="11.25" customHeight="1">
      <c r="B190" s="12"/>
      <c r="C190" s="12"/>
    </row>
    <row r="191" spans="2:3" ht="11.25" customHeight="1">
      <c r="B191" s="12"/>
      <c r="C191" s="12"/>
    </row>
    <row r="192" spans="2:3" ht="11.25" customHeight="1">
      <c r="B192" s="12"/>
      <c r="C192" s="12"/>
    </row>
    <row r="193" spans="2:3" ht="11.25" customHeight="1">
      <c r="B193" s="12"/>
      <c r="C193" s="12"/>
    </row>
    <row r="194" spans="2:3" ht="11.25" customHeight="1">
      <c r="B194" s="12"/>
      <c r="C194" s="12"/>
    </row>
    <row r="195" spans="2:3" ht="11.25" customHeight="1">
      <c r="B195" s="12"/>
      <c r="C195" s="12"/>
    </row>
    <row r="196" spans="2:3" ht="11.25" customHeight="1">
      <c r="B196" s="12"/>
      <c r="C196" s="12"/>
    </row>
    <row r="197" spans="2:3" ht="11.25" customHeight="1">
      <c r="B197" s="12"/>
      <c r="C197" s="12"/>
    </row>
    <row r="198" spans="2:3" ht="11.25" customHeight="1">
      <c r="B198" s="12"/>
      <c r="C198" s="12"/>
    </row>
    <row r="199" spans="2:3" ht="11.25" customHeight="1">
      <c r="B199" s="12"/>
      <c r="C199" s="12"/>
    </row>
    <row r="200" spans="2:3" ht="11.25" customHeight="1">
      <c r="B200" s="12"/>
      <c r="C200" s="12"/>
    </row>
    <row r="201" spans="2:3" ht="11.25" customHeight="1">
      <c r="B201" s="12"/>
      <c r="C201" s="12"/>
    </row>
    <row r="202" spans="2:3" ht="11.25" customHeight="1">
      <c r="B202" s="12"/>
      <c r="C202" s="12"/>
    </row>
    <row r="203" spans="2:3" ht="11.25" customHeight="1">
      <c r="B203" s="12"/>
      <c r="C203" s="12"/>
    </row>
    <row r="204" spans="2:3" ht="11.25" customHeight="1">
      <c r="B204" s="12"/>
      <c r="C204" s="12"/>
    </row>
    <row r="205" spans="2:3" ht="11.25" customHeight="1">
      <c r="B205" s="12"/>
      <c r="C205" s="12"/>
    </row>
    <row r="206" spans="2:3" ht="11.25" customHeight="1">
      <c r="B206" s="12"/>
      <c r="C206" s="12"/>
    </row>
    <row r="207" spans="2:3" ht="11.25" customHeight="1">
      <c r="B207" s="12"/>
      <c r="C207" s="12"/>
    </row>
    <row r="208" spans="2:3" ht="11.25" customHeight="1">
      <c r="B208" s="12"/>
      <c r="C208" s="12"/>
    </row>
    <row r="209" spans="2:3" ht="11.25" customHeight="1">
      <c r="B209" s="12"/>
      <c r="C209" s="12"/>
    </row>
    <row r="210" spans="2:3" ht="11.25" customHeight="1">
      <c r="B210" s="12"/>
      <c r="C210" s="12"/>
    </row>
    <row r="211" spans="2:3" ht="11.25" customHeight="1">
      <c r="B211" s="12"/>
      <c r="C211" s="12"/>
    </row>
    <row r="212" spans="2:3" ht="11.25" customHeight="1">
      <c r="B212" s="12"/>
      <c r="C212" s="12"/>
    </row>
    <row r="213" spans="2:3" ht="11.25" customHeight="1">
      <c r="B213" s="12"/>
      <c r="C213" s="12"/>
    </row>
    <row r="214" spans="2:3" ht="11.25" customHeight="1">
      <c r="B214" s="12"/>
      <c r="C214" s="12"/>
    </row>
    <row r="215" spans="2:3" ht="11.25" customHeight="1">
      <c r="B215" s="12"/>
      <c r="C215" s="12"/>
    </row>
    <row r="216" spans="2:3" ht="11.25" customHeight="1">
      <c r="B216" s="12"/>
      <c r="C216" s="12"/>
    </row>
    <row r="217" spans="2:3" ht="11.25" customHeight="1">
      <c r="B217" s="12"/>
      <c r="C217" s="12"/>
    </row>
    <row r="218" spans="2:3" ht="11.25" customHeight="1">
      <c r="B218" s="12"/>
      <c r="C218" s="12"/>
    </row>
    <row r="219" spans="2:3" ht="11.25" customHeight="1">
      <c r="B219" s="12"/>
      <c r="C219" s="12"/>
    </row>
    <row r="220" spans="2:3" ht="11.25" customHeight="1">
      <c r="B220" s="12"/>
      <c r="C220" s="12"/>
    </row>
    <row r="221" spans="2:3" ht="11.25" customHeight="1">
      <c r="B221" s="12"/>
      <c r="C221" s="12"/>
    </row>
    <row r="222" spans="2:3" ht="11.25" customHeight="1">
      <c r="B222" s="12"/>
      <c r="C222" s="12"/>
    </row>
    <row r="223" spans="2:3" ht="11.25" customHeight="1">
      <c r="B223" s="12"/>
      <c r="C223" s="12"/>
    </row>
    <row r="224" spans="2:3" ht="11.25" customHeight="1">
      <c r="B224" s="12"/>
      <c r="C224" s="12"/>
    </row>
    <row r="225" spans="2:3" ht="11.25" customHeight="1">
      <c r="B225" s="12"/>
      <c r="C225" s="12"/>
    </row>
    <row r="226" spans="2:3" ht="11.25" customHeight="1">
      <c r="B226" s="12"/>
      <c r="C226" s="12"/>
    </row>
    <row r="227" spans="2:3" ht="11.25" customHeight="1">
      <c r="B227" s="12"/>
      <c r="C227" s="12"/>
    </row>
    <row r="228" spans="2:3" ht="11.25" customHeight="1">
      <c r="B228" s="12"/>
      <c r="C228" s="12"/>
    </row>
    <row r="229" spans="2:3" ht="11.25" customHeight="1">
      <c r="B229" s="12"/>
      <c r="C229" s="12"/>
    </row>
    <row r="230" spans="2:3" ht="11.25" customHeight="1">
      <c r="B230" s="12"/>
      <c r="C230" s="12"/>
    </row>
    <row r="231" spans="2:3" ht="11.25" customHeight="1">
      <c r="B231" s="12"/>
      <c r="C231" s="12"/>
    </row>
    <row r="232" spans="2:3" ht="11.25" customHeight="1">
      <c r="B232" s="12"/>
      <c r="C232" s="12"/>
    </row>
    <row r="233" spans="2:3" ht="11.25" customHeight="1">
      <c r="B233" s="12"/>
      <c r="C233" s="12"/>
    </row>
    <row r="234" spans="2:3" ht="11.25" customHeight="1">
      <c r="B234" s="12"/>
      <c r="C234" s="12"/>
    </row>
    <row r="235" spans="2:3" ht="11.25" customHeight="1">
      <c r="B235" s="12"/>
      <c r="C235" s="12"/>
    </row>
    <row r="236" spans="2:3" ht="11.25" customHeight="1">
      <c r="B236" s="12"/>
      <c r="C236" s="12"/>
    </row>
    <row r="237" spans="2:3" ht="11.25" customHeight="1">
      <c r="B237" s="12"/>
      <c r="C237" s="12"/>
    </row>
    <row r="238" spans="2:3" ht="11.25" customHeight="1">
      <c r="B238" s="12"/>
      <c r="C238" s="12"/>
    </row>
    <row r="239" spans="2:3" ht="11.25" customHeight="1">
      <c r="B239" s="12"/>
      <c r="C239" s="12"/>
    </row>
    <row r="240" spans="2:3" ht="11.25" customHeight="1">
      <c r="B240" s="12"/>
      <c r="C240" s="12"/>
    </row>
    <row r="241" spans="2:3" ht="11.25" customHeight="1">
      <c r="B241" s="12"/>
      <c r="C241" s="12"/>
    </row>
    <row r="242" spans="2:3" ht="11.25" customHeight="1">
      <c r="B242" s="12"/>
      <c r="C242" s="12"/>
    </row>
    <row r="243" spans="2:3" ht="11.25" customHeight="1">
      <c r="B243" s="12"/>
      <c r="C243" s="12"/>
    </row>
    <row r="244" spans="2:3" ht="11.25" customHeight="1">
      <c r="B244" s="12"/>
      <c r="C244" s="12"/>
    </row>
    <row r="245" spans="2:3" ht="11.25" customHeight="1">
      <c r="B245" s="12"/>
      <c r="C245" s="12"/>
    </row>
    <row r="246" spans="2:3" ht="11.25" customHeight="1">
      <c r="B246" s="12"/>
      <c r="C246" s="12"/>
    </row>
    <row r="247" spans="2:3" ht="11.25" customHeight="1">
      <c r="B247" s="12"/>
      <c r="C247" s="12"/>
    </row>
    <row r="248" spans="2:3" ht="11.25" customHeight="1">
      <c r="B248" s="12"/>
      <c r="C248" s="12"/>
    </row>
    <row r="249" spans="2:3" ht="11.25" customHeight="1">
      <c r="B249" s="12"/>
      <c r="C249" s="12"/>
    </row>
    <row r="250" spans="2:3" ht="11.25" customHeight="1">
      <c r="B250" s="12"/>
      <c r="C250" s="12"/>
    </row>
    <row r="251" spans="2:3" ht="11.25" customHeight="1">
      <c r="B251" s="12"/>
      <c r="C251" s="12"/>
    </row>
    <row r="252" spans="2:3" ht="11.25" customHeight="1">
      <c r="B252" s="12"/>
      <c r="C252" s="12"/>
    </row>
    <row r="253" spans="2:3" ht="11.25" customHeight="1">
      <c r="B253" s="12"/>
      <c r="C253" s="12"/>
    </row>
    <row r="254" spans="2:3" ht="11.25" customHeight="1">
      <c r="B254" s="12"/>
      <c r="C254" s="12"/>
    </row>
    <row r="255" spans="2:3" ht="11.25" customHeight="1">
      <c r="B255" s="12"/>
      <c r="C255" s="12"/>
    </row>
    <row r="256" spans="2:3" ht="11.25" customHeight="1">
      <c r="B256" s="12"/>
      <c r="C256" s="12"/>
    </row>
    <row r="257" spans="2:3" ht="11.25" customHeight="1">
      <c r="B257" s="12"/>
      <c r="C257" s="12"/>
    </row>
    <row r="258" spans="2:3" ht="11.25" customHeight="1">
      <c r="B258" s="12"/>
      <c r="C258" s="12"/>
    </row>
    <row r="259" spans="2:3" ht="11.25" customHeight="1">
      <c r="B259" s="12"/>
      <c r="C259" s="12"/>
    </row>
    <row r="260" spans="2:3" ht="11.25" customHeight="1">
      <c r="B260" s="12"/>
      <c r="C260" s="12"/>
    </row>
    <row r="261" spans="2:3" ht="11.25" customHeight="1">
      <c r="B261" s="12"/>
      <c r="C261" s="12"/>
    </row>
    <row r="262" spans="2:3" ht="11.25" customHeight="1">
      <c r="B262" s="12"/>
      <c r="C262" s="12"/>
    </row>
    <row r="263" spans="2:3" ht="11.25" customHeight="1">
      <c r="B263" s="12"/>
      <c r="C263" s="12"/>
    </row>
    <row r="264" spans="2:3" ht="11.25" customHeight="1">
      <c r="B264" s="12"/>
      <c r="C264" s="12"/>
    </row>
    <row r="265" spans="2:3" ht="11.25" customHeight="1">
      <c r="B265" s="12"/>
      <c r="C265" s="12"/>
    </row>
    <row r="266" spans="2:3" ht="11.25" customHeight="1">
      <c r="B266" s="12"/>
      <c r="C266" s="12"/>
    </row>
    <row r="267" spans="2:3" ht="11.25" customHeight="1">
      <c r="B267" s="12"/>
      <c r="C267" s="12"/>
    </row>
    <row r="268" spans="2:3" ht="11.25" customHeight="1">
      <c r="B268" s="12"/>
      <c r="C268" s="12"/>
    </row>
    <row r="269" spans="2:3" ht="11.25" customHeight="1">
      <c r="B269" s="12"/>
      <c r="C269" s="12"/>
    </row>
    <row r="270" spans="2:3" ht="11.25" customHeight="1">
      <c r="B270" s="12"/>
      <c r="C270" s="12"/>
    </row>
    <row r="271" spans="2:3" ht="11.25" customHeight="1">
      <c r="B271" s="12"/>
      <c r="C271" s="12"/>
    </row>
    <row r="272" spans="2:3" ht="11.25" customHeight="1">
      <c r="B272" s="12"/>
      <c r="C272" s="12"/>
    </row>
    <row r="273" spans="2:3" ht="11.25" customHeight="1">
      <c r="B273" s="12"/>
      <c r="C273" s="12"/>
    </row>
    <row r="274" spans="2:3" ht="11.25" customHeight="1">
      <c r="B274" s="12"/>
      <c r="C274" s="12"/>
    </row>
    <row r="275" spans="2:3" ht="11.25" customHeight="1">
      <c r="B275" s="12"/>
      <c r="C275" s="12"/>
    </row>
    <row r="276" spans="2:3" ht="11.25" customHeight="1">
      <c r="B276" s="12"/>
      <c r="C276" s="12"/>
    </row>
    <row r="277" spans="2:3" ht="11.25" customHeight="1">
      <c r="B277" s="12"/>
      <c r="C277" s="12"/>
    </row>
    <row r="278" spans="2:3" ht="11.25" customHeight="1">
      <c r="B278" s="12"/>
      <c r="C278" s="12"/>
    </row>
    <row r="279" spans="2:3" ht="11.25" customHeight="1">
      <c r="B279" s="12"/>
      <c r="C279" s="12"/>
    </row>
    <row r="280" spans="2:3" ht="11.25" customHeight="1">
      <c r="B280" s="12"/>
      <c r="C280" s="12"/>
    </row>
    <row r="281" spans="2:3" ht="11.25" customHeight="1">
      <c r="B281" s="12"/>
      <c r="C281" s="12"/>
    </row>
    <row r="282" spans="2:3" ht="11.25" customHeight="1">
      <c r="B282" s="12"/>
      <c r="C282" s="12"/>
    </row>
    <row r="283" spans="2:3" ht="11.25" customHeight="1">
      <c r="B283" s="12"/>
      <c r="C283" s="12"/>
    </row>
    <row r="284" spans="2:3" ht="11.25" customHeight="1">
      <c r="B284" s="12"/>
      <c r="C284" s="12"/>
    </row>
    <row r="285" spans="2:3" ht="11.25" customHeight="1">
      <c r="B285" s="12"/>
      <c r="C285" s="12"/>
    </row>
    <row r="286" spans="2:3" ht="11.25" customHeight="1">
      <c r="B286" s="12"/>
      <c r="C286" s="12"/>
    </row>
    <row r="287" spans="2:3" ht="11.25" customHeight="1">
      <c r="B287" s="12"/>
      <c r="C287" s="12"/>
    </row>
    <row r="288" spans="2:3" ht="11.25" customHeight="1">
      <c r="B288" s="12"/>
      <c r="C288" s="12"/>
    </row>
  </sheetData>
  <conditionalFormatting sqref="E3:E49 E96:E100 E52:E66 E69:E83 E86:E93 E103:E106">
    <cfRule type="cellIs" priority="1" dxfId="0" operator="equal" stopIfTrue="1">
      <formula>"M"</formula>
    </cfRule>
    <cfRule type="cellIs" priority="2" dxfId="1" operator="equal" stopIfTrue="1">
      <formula>"Z"</formula>
    </cfRule>
    <cfRule type="cellIs" priority="3" dxfId="2" operator="equal" stopIfTrue="1">
      <formula>"J"</formula>
    </cfRule>
  </conditionalFormatting>
  <conditionalFormatting sqref="G3:I49 G96:I100 G52:I66 G69:I83 G86:I93 G103:I106">
    <cfRule type="cellIs" priority="4" dxfId="0" operator="lessThan" stopIfTrue="1">
      <formula>25</formula>
    </cfRule>
    <cfRule type="cellIs" priority="5" dxfId="2" operator="between" stopIfTrue="1">
      <formula>25</formula>
      <formula>29</formula>
    </cfRule>
    <cfRule type="cellIs" priority="6" dxfId="1" operator="between" stopIfTrue="1">
      <formula>30</formula>
      <formula>35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Vosmíková Petra</dc:creator>
  <cp:keywords/>
  <dc:description/>
  <cp:lastModifiedBy>Milan Bláha</cp:lastModifiedBy>
  <cp:lastPrinted>2008-07-21T10:08:00Z</cp:lastPrinted>
  <dcterms:created xsi:type="dcterms:W3CDTF">2008-04-27T21:36:10Z</dcterms:created>
  <dcterms:modified xsi:type="dcterms:W3CDTF">2008-07-28T09:00:06Z</dcterms:modified>
  <cp:category/>
  <cp:version/>
  <cp:contentType/>
  <cp:contentStatus/>
</cp:coreProperties>
</file>