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Titul" sheetId="1" r:id="rId1"/>
    <sheet name="Výsledková listina" sheetId="2" r:id="rId2"/>
    <sheet name="II.liga" sheetId="3" r:id="rId3"/>
    <sheet name="II.liga celkem" sheetId="4" r:id="rId4"/>
  </sheets>
  <definedNames/>
  <calcPr fullCalcOnLoad="1"/>
</workbook>
</file>

<file path=xl/sharedStrings.xml><?xml version="1.0" encoding="utf-8"?>
<sst xmlns="http://schemas.openxmlformats.org/spreadsheetml/2006/main" count="579" uniqueCount="141">
  <si>
    <t>Výsledková listina</t>
  </si>
  <si>
    <t>1.open + II.liga družstev</t>
  </si>
  <si>
    <t>CHOMUTOV</t>
  </si>
  <si>
    <t>Ředitel turnaje :</t>
  </si>
  <si>
    <t>Drozda Zdeněk</t>
  </si>
  <si>
    <t>Hl.Rozhodčí    :</t>
  </si>
  <si>
    <t>Benda Lumír</t>
  </si>
  <si>
    <t>Rozhodčí :</t>
  </si>
  <si>
    <t>Vosmík Petr, Nečekal Fr. St.</t>
  </si>
  <si>
    <t xml:space="preserve">   JURY :</t>
  </si>
  <si>
    <t>Drozda, Benda, Hála, Lisa M.st., Cimerman J.</t>
  </si>
  <si>
    <t>Absolutní pořadí</t>
  </si>
  <si>
    <t>poř</t>
  </si>
  <si>
    <t>jméno</t>
  </si>
  <si>
    <t>oddíl</t>
  </si>
  <si>
    <t>reg</t>
  </si>
  <si>
    <t>vt</t>
  </si>
  <si>
    <t>kat</t>
  </si>
  <si>
    <t>sum</t>
  </si>
  <si>
    <t>body</t>
  </si>
  <si>
    <t>r1</t>
  </si>
  <si>
    <t>r2</t>
  </si>
  <si>
    <t>prům</t>
  </si>
  <si>
    <t>Lipmann Milan</t>
  </si>
  <si>
    <t>SK TEMPO PRAHA</t>
  </si>
  <si>
    <t>1</t>
  </si>
  <si>
    <t>M</t>
  </si>
  <si>
    <t>Vosmík Petr</t>
  </si>
  <si>
    <t>GC 85 Rakovník</t>
  </si>
  <si>
    <t>Míka Jiří</t>
  </si>
  <si>
    <t>SKGC Frant. Lázně</t>
  </si>
  <si>
    <t>Nečekal František ml.</t>
  </si>
  <si>
    <t>TJ MTG Hraničář Cheb</t>
  </si>
  <si>
    <t>2</t>
  </si>
  <si>
    <t>Mandák Josef</t>
  </si>
  <si>
    <t>SK DG Chomutov</t>
  </si>
  <si>
    <t>S</t>
  </si>
  <si>
    <t>Lisa Miroslav ml.</t>
  </si>
  <si>
    <t>SKDG Jesenice</t>
  </si>
  <si>
    <t>Broumský Jiří</t>
  </si>
  <si>
    <t>Vosmíková Petra</t>
  </si>
  <si>
    <t>Z</t>
  </si>
  <si>
    <t>Dočkalová Jana</t>
  </si>
  <si>
    <t>Bireš Jan</t>
  </si>
  <si>
    <t>Wolf Jan</t>
  </si>
  <si>
    <t>Hála Jan</t>
  </si>
  <si>
    <t>Vitner Václav</t>
  </si>
  <si>
    <t>MGC Plzeň</t>
  </si>
  <si>
    <t>Petrů Martin</t>
  </si>
  <si>
    <t>J</t>
  </si>
  <si>
    <t>Horáček Vlastislav</t>
  </si>
  <si>
    <t>3</t>
  </si>
  <si>
    <t>Dočkalová Dana</t>
  </si>
  <si>
    <t>Rendl Aleš</t>
  </si>
  <si>
    <t>Lisa Miroslav st.</t>
  </si>
  <si>
    <t>Toman Lukáš</t>
  </si>
  <si>
    <t>Luxa Radek</t>
  </si>
  <si>
    <t>Mráz Josef</t>
  </si>
  <si>
    <t>Nečekal František st.</t>
  </si>
  <si>
    <t>Adam Jaroslav</t>
  </si>
  <si>
    <t>Dočkal Lubomír</t>
  </si>
  <si>
    <t>Hasch David</t>
  </si>
  <si>
    <t>Nečekalová Jana</t>
  </si>
  <si>
    <t>Mansfeld Martin</t>
  </si>
  <si>
    <t>Lisová Věra</t>
  </si>
  <si>
    <t>Kuthan Vít</t>
  </si>
  <si>
    <t>Wolf Jakub</t>
  </si>
  <si>
    <t>Boneš Josef</t>
  </si>
  <si>
    <t>Cimerman Jan</t>
  </si>
  <si>
    <t>DGK Louny</t>
  </si>
  <si>
    <t>Hubinger Miroslav</t>
  </si>
  <si>
    <t>Fiedler Vladimír</t>
  </si>
  <si>
    <t>bez</t>
  </si>
  <si>
    <t>Kopecká Veronika</t>
  </si>
  <si>
    <t>Škubal Vladimír</t>
  </si>
  <si>
    <t>MGK Spartak Příbram</t>
  </si>
  <si>
    <t>4</t>
  </si>
  <si>
    <t>Hubinger Josef</t>
  </si>
  <si>
    <t>Jz</t>
  </si>
  <si>
    <t>Moutvička Jaroslav</t>
  </si>
  <si>
    <t>Neubert Aleš</t>
  </si>
  <si>
    <t>5</t>
  </si>
  <si>
    <t>Šafářová Lenka</t>
  </si>
  <si>
    <t>Beran Robert</t>
  </si>
  <si>
    <t>Gruncl Josef</t>
  </si>
  <si>
    <t>Birešová Vlasta</t>
  </si>
  <si>
    <t>Emmer Tomáš</t>
  </si>
  <si>
    <t>Birešová Kateřina</t>
  </si>
  <si>
    <t>Richter Jan</t>
  </si>
  <si>
    <t>Kubantová Lucie</t>
  </si>
  <si>
    <t>Adamová Karolína</t>
  </si>
  <si>
    <t>Zachová Marcela</t>
  </si>
  <si>
    <t>Fiedlerová Jaroslava</t>
  </si>
  <si>
    <t>Muži</t>
  </si>
  <si>
    <t>Senioři</t>
  </si>
  <si>
    <t>Ženy</t>
  </si>
  <si>
    <t>Junioři</t>
  </si>
  <si>
    <t>Žáci</t>
  </si>
  <si>
    <t>3.kolo II.ligy smíšených družstev</t>
  </si>
  <si>
    <t>1. Místo</t>
  </si>
  <si>
    <t>2. Místo</t>
  </si>
  <si>
    <t>Chomutov</t>
  </si>
  <si>
    <t>I</t>
  </si>
  <si>
    <t>II</t>
  </si>
  <si>
    <t>III</t>
  </si>
  <si>
    <t>IV</t>
  </si>
  <si>
    <t>Cheb</t>
  </si>
  <si>
    <t>1.</t>
  </si>
  <si>
    <t>2.</t>
  </si>
  <si>
    <t>drozda Zdeněk</t>
  </si>
  <si>
    <t>3.</t>
  </si>
  <si>
    <t>4.</t>
  </si>
  <si>
    <t>Nečekal Fr.ml.</t>
  </si>
  <si>
    <t>N</t>
  </si>
  <si>
    <t>6 bodů</t>
  </si>
  <si>
    <t>celkem</t>
  </si>
  <si>
    <t>4 body</t>
  </si>
  <si>
    <t xml:space="preserve">celkem  </t>
  </si>
  <si>
    <t>3. Místo</t>
  </si>
  <si>
    <t>4. Místo</t>
  </si>
  <si>
    <t>Jesenice</t>
  </si>
  <si>
    <t>Fr.Lázně</t>
  </si>
  <si>
    <t>Horáček Vklastimil</t>
  </si>
  <si>
    <t>Lisa M.st.</t>
  </si>
  <si>
    <t>Lisa M.ml</t>
  </si>
  <si>
    <t>3 body</t>
  </si>
  <si>
    <t>2 body</t>
  </si>
  <si>
    <t>5. Místo</t>
  </si>
  <si>
    <t>6. Místo</t>
  </si>
  <si>
    <t>Louny</t>
  </si>
  <si>
    <t>1 bod</t>
  </si>
  <si>
    <t>Celková tabulka</t>
  </si>
  <si>
    <t>II.liga                                              smíšená družstva</t>
  </si>
  <si>
    <t>Open Fr.Lázně</t>
  </si>
  <si>
    <t>Open Jesenice</t>
  </si>
  <si>
    <t>Open Chomutov</t>
  </si>
  <si>
    <t>Celkem:</t>
  </si>
  <si>
    <t>údery</t>
  </si>
  <si>
    <t>5.</t>
  </si>
  <si>
    <t>6.</t>
  </si>
  <si>
    <t>7.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</si>
</sst>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</numFmts>
  <fonts count="32">
    <font>
      <sz val="10"/>
      <name val="Arial CE"/>
      <family val="0"/>
    </font>
    <font>
      <b/>
      <sz val="48"/>
      <name val="Garamond"/>
      <family val="1"/>
    </font>
    <font>
      <b/>
      <sz val="10"/>
      <name val="Garamond"/>
      <family val="1"/>
    </font>
    <font>
      <b/>
      <sz val="39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8"/>
      <color indexed="8"/>
      <name val="Arial CE"/>
      <family val="2"/>
    </font>
    <font>
      <b/>
      <sz val="8"/>
      <color indexed="48"/>
      <name val="Arial CE"/>
      <family val="2"/>
    </font>
    <font>
      <sz val="10"/>
      <color indexed="8"/>
      <name val="MS Sans Serif"/>
      <family val="0"/>
    </font>
    <font>
      <b/>
      <sz val="8"/>
      <name val="Arial CE"/>
      <family val="2"/>
    </font>
    <font>
      <sz val="8"/>
      <color indexed="8"/>
      <name val="Arial CE"/>
      <family val="2"/>
    </font>
    <font>
      <sz val="8"/>
      <name val="Arial CE"/>
      <family val="2"/>
    </font>
    <font>
      <b/>
      <sz val="8"/>
      <color indexed="10"/>
      <name val="Arial CE"/>
      <family val="2"/>
    </font>
    <font>
      <b/>
      <sz val="8"/>
      <color indexed="57"/>
      <name val="Arial CE"/>
      <family val="2"/>
    </font>
    <font>
      <b/>
      <sz val="8"/>
      <color indexed="14"/>
      <name val="Arial CE"/>
      <family val="2"/>
    </font>
    <font>
      <sz val="8"/>
      <name val="Comic Sans MS"/>
      <family val="4"/>
    </font>
    <font>
      <b/>
      <sz val="14"/>
      <name val="Comic Sans MS"/>
      <family val="4"/>
    </font>
    <font>
      <sz val="10"/>
      <name val="MS Sans Serif"/>
      <family val="0"/>
    </font>
    <font>
      <b/>
      <sz val="10"/>
      <name val="Comic Sans MS"/>
      <family val="4"/>
    </font>
    <font>
      <b/>
      <sz val="8"/>
      <name val="Comic Sans MS"/>
      <family val="4"/>
    </font>
    <font>
      <b/>
      <sz val="14"/>
      <color indexed="9"/>
      <name val="Comic Sans MS"/>
      <family val="4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0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7"/>
      <name val="Arial CE"/>
      <family val="0"/>
    </font>
    <font>
      <sz val="7"/>
      <color indexed="8"/>
      <name val="Arial CE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2" borderId="1" xfId="20" applyFont="1" applyFill="1" applyBorder="1" applyAlignment="1">
      <alignment horizontal="center"/>
      <protection/>
    </xf>
    <xf numFmtId="0" fontId="9" fillId="2" borderId="1" xfId="20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0" fillId="0" borderId="0" xfId="20" applyFont="1" applyFill="1" applyBorder="1" applyAlignment="1">
      <alignment horizontal="center" wrapText="1"/>
      <protection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19" applyFont="1" applyBorder="1" applyAlignment="1">
      <alignment horizontal="center"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9" fillId="3" borderId="2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2" borderId="6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left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2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9" fillId="3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21">
      <alignment/>
      <protection/>
    </xf>
    <xf numFmtId="0" fontId="21" fillId="0" borderId="0" xfId="19" applyFont="1">
      <alignment/>
      <protection/>
    </xf>
    <xf numFmtId="0" fontId="0" fillId="0" borderId="0" xfId="21" applyFont="1" applyFill="1">
      <alignment/>
      <protection/>
    </xf>
    <xf numFmtId="0" fontId="17" fillId="0" borderId="0" xfId="19">
      <alignment/>
      <protection/>
    </xf>
    <xf numFmtId="0" fontId="24" fillId="0" borderId="0" xfId="19" applyFont="1" applyFill="1" applyAlignment="1">
      <alignment horizontal="center"/>
      <protection/>
    </xf>
    <xf numFmtId="0" fontId="25" fillId="0" borderId="0" xfId="19" applyFont="1" applyFill="1">
      <alignment/>
      <protection/>
    </xf>
    <xf numFmtId="0" fontId="26" fillId="0" borderId="0" xfId="21" applyFont="1" applyFill="1">
      <alignment/>
      <protection/>
    </xf>
    <xf numFmtId="0" fontId="28" fillId="4" borderId="18" xfId="19" applyFont="1" applyFill="1" applyBorder="1" applyAlignment="1">
      <alignment horizontal="left"/>
      <protection/>
    </xf>
    <xf numFmtId="0" fontId="28" fillId="4" borderId="16" xfId="19" applyFont="1" applyFill="1" applyBorder="1" applyAlignment="1">
      <alignment horizontal="left"/>
      <protection/>
    </xf>
    <xf numFmtId="0" fontId="27" fillId="4" borderId="18" xfId="19" applyFont="1" applyFill="1" applyBorder="1">
      <alignment/>
      <protection/>
    </xf>
    <xf numFmtId="0" fontId="28" fillId="4" borderId="18" xfId="21" applyFont="1" applyFill="1" applyBorder="1">
      <alignment/>
      <protection/>
    </xf>
    <xf numFmtId="0" fontId="28" fillId="4" borderId="16" xfId="21" applyFont="1" applyFill="1" applyBorder="1">
      <alignment/>
      <protection/>
    </xf>
    <xf numFmtId="0" fontId="10" fillId="4" borderId="19" xfId="19" applyFont="1" applyFill="1" applyBorder="1" applyAlignment="1">
      <alignment horizontal="center"/>
      <protection/>
    </xf>
    <xf numFmtId="0" fontId="10" fillId="4" borderId="20" xfId="19" applyFont="1" applyFill="1" applyBorder="1" applyAlignment="1">
      <alignment horizontal="center"/>
      <protection/>
    </xf>
    <xf numFmtId="0" fontId="10" fillId="4" borderId="21" xfId="19" applyFont="1" applyFill="1" applyBorder="1" applyAlignment="1">
      <alignment horizontal="center"/>
      <protection/>
    </xf>
    <xf numFmtId="0" fontId="10" fillId="4" borderId="22" xfId="19" applyFont="1" applyFill="1" applyBorder="1" applyAlignment="1">
      <alignment horizontal="center"/>
      <protection/>
    </xf>
    <xf numFmtId="0" fontId="9" fillId="4" borderId="19" xfId="19" applyFont="1" applyFill="1" applyBorder="1" applyAlignment="1">
      <alignment horizontal="center"/>
      <protection/>
    </xf>
    <xf numFmtId="0" fontId="9" fillId="4" borderId="20" xfId="19" applyFont="1" applyFill="1" applyBorder="1" applyAlignment="1">
      <alignment horizontal="center"/>
      <protection/>
    </xf>
    <xf numFmtId="0" fontId="31" fillId="2" borderId="3" xfId="19" applyFont="1" applyFill="1" applyBorder="1" applyAlignment="1">
      <alignment horizontal="center"/>
      <protection/>
    </xf>
    <xf numFmtId="0" fontId="9" fillId="2" borderId="5" xfId="0" applyFont="1" applyFill="1" applyBorder="1" applyAlignment="1">
      <alignment horizontal="left"/>
    </xf>
    <xf numFmtId="3" fontId="9" fillId="2" borderId="23" xfId="19" applyNumberFormat="1" applyFont="1" applyFill="1" applyBorder="1" applyAlignment="1">
      <alignment horizontal="center"/>
      <protection/>
    </xf>
    <xf numFmtId="3" fontId="9" fillId="2" borderId="5" xfId="19" applyNumberFormat="1" applyFont="1" applyFill="1" applyBorder="1" applyAlignment="1">
      <alignment horizontal="center"/>
      <protection/>
    </xf>
    <xf numFmtId="3" fontId="31" fillId="2" borderId="23" xfId="19" applyNumberFormat="1" applyFont="1" applyFill="1" applyBorder="1" applyAlignment="1">
      <alignment horizontal="center"/>
      <protection/>
    </xf>
    <xf numFmtId="3" fontId="31" fillId="2" borderId="5" xfId="19" applyNumberFormat="1" applyFont="1" applyFill="1" applyBorder="1" applyAlignment="1">
      <alignment horizontal="center"/>
      <protection/>
    </xf>
    <xf numFmtId="3" fontId="31" fillId="4" borderId="23" xfId="19" applyNumberFormat="1" applyFont="1" applyFill="1" applyBorder="1" applyAlignment="1">
      <alignment horizontal="center"/>
      <protection/>
    </xf>
    <xf numFmtId="3" fontId="31" fillId="4" borderId="5" xfId="19" applyNumberFormat="1" applyFont="1" applyFill="1" applyBorder="1" applyAlignment="1">
      <alignment horizontal="center"/>
      <protection/>
    </xf>
    <xf numFmtId="0" fontId="31" fillId="2" borderId="6" xfId="19" applyFont="1" applyFill="1" applyBorder="1" applyAlignment="1">
      <alignment horizontal="center"/>
      <protection/>
    </xf>
    <xf numFmtId="0" fontId="9" fillId="2" borderId="7" xfId="0" applyFont="1" applyFill="1" applyBorder="1" applyAlignment="1">
      <alignment/>
    </xf>
    <xf numFmtId="3" fontId="9" fillId="2" borderId="24" xfId="19" applyNumberFormat="1" applyFont="1" applyFill="1" applyBorder="1" applyAlignment="1">
      <alignment horizontal="center"/>
      <protection/>
    </xf>
    <xf numFmtId="3" fontId="9" fillId="2" borderId="7" xfId="19" applyNumberFormat="1" applyFont="1" applyFill="1" applyBorder="1" applyAlignment="1">
      <alignment horizontal="center"/>
      <protection/>
    </xf>
    <xf numFmtId="3" fontId="31" fillId="2" borderId="24" xfId="19" applyNumberFormat="1" applyFont="1" applyFill="1" applyBorder="1" applyAlignment="1">
      <alignment horizontal="center"/>
      <protection/>
    </xf>
    <xf numFmtId="3" fontId="31" fillId="2" borderId="7" xfId="19" applyNumberFormat="1" applyFont="1" applyFill="1" applyBorder="1" applyAlignment="1">
      <alignment horizontal="center"/>
      <protection/>
    </xf>
    <xf numFmtId="3" fontId="31" fillId="4" borderId="24" xfId="19" applyNumberFormat="1" applyFont="1" applyFill="1" applyBorder="1" applyAlignment="1">
      <alignment horizontal="center"/>
      <protection/>
    </xf>
    <xf numFmtId="3" fontId="31" fillId="4" borderId="7" xfId="19" applyNumberFormat="1" applyFont="1" applyFill="1" applyBorder="1" applyAlignment="1">
      <alignment horizontal="center"/>
      <protection/>
    </xf>
    <xf numFmtId="0" fontId="9" fillId="2" borderId="6" xfId="19" applyFont="1" applyFill="1" applyBorder="1" applyAlignment="1">
      <alignment horizontal="center"/>
      <protection/>
    </xf>
    <xf numFmtId="0" fontId="9" fillId="2" borderId="7" xfId="19" applyFont="1" applyFill="1" applyBorder="1" applyAlignment="1">
      <alignment horizontal="left"/>
      <protection/>
    </xf>
    <xf numFmtId="0" fontId="9" fillId="2" borderId="8" xfId="21" applyFont="1" applyFill="1" applyBorder="1" applyAlignment="1">
      <alignment horizontal="center"/>
      <protection/>
    </xf>
    <xf numFmtId="0" fontId="0" fillId="2" borderId="10" xfId="21" applyFill="1" applyBorder="1">
      <alignment/>
      <protection/>
    </xf>
    <xf numFmtId="0" fontId="0" fillId="2" borderId="25" xfId="21" applyFill="1" applyBorder="1">
      <alignment/>
      <protection/>
    </xf>
    <xf numFmtId="0" fontId="0" fillId="4" borderId="25" xfId="21" applyFill="1" applyBorder="1">
      <alignment/>
      <protection/>
    </xf>
    <xf numFmtId="0" fontId="0" fillId="4" borderId="10" xfId="2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19" fillId="0" borderId="16" xfId="0" applyFont="1" applyBorder="1" applyAlignment="1">
      <alignment horizontal="right"/>
    </xf>
    <xf numFmtId="0" fontId="16" fillId="5" borderId="15" xfId="19" applyFont="1" applyFill="1" applyBorder="1" applyAlignment="1">
      <alignment horizontal="center"/>
      <protection/>
    </xf>
    <xf numFmtId="0" fontId="16" fillId="5" borderId="18" xfId="19" applyFont="1" applyFill="1" applyBorder="1" applyAlignment="1">
      <alignment horizontal="center"/>
      <protection/>
    </xf>
    <xf numFmtId="0" fontId="16" fillId="5" borderId="16" xfId="19" applyFont="1" applyFill="1" applyBorder="1" applyAlignment="1">
      <alignment horizontal="center"/>
      <protection/>
    </xf>
    <xf numFmtId="0" fontId="20" fillId="6" borderId="15" xfId="19" applyFont="1" applyFill="1" applyBorder="1" applyAlignment="1">
      <alignment horizontal="center"/>
      <protection/>
    </xf>
    <xf numFmtId="0" fontId="20" fillId="6" borderId="18" xfId="19" applyFont="1" applyFill="1" applyBorder="1" applyAlignment="1">
      <alignment horizontal="center"/>
      <protection/>
    </xf>
    <xf numFmtId="0" fontId="20" fillId="6" borderId="16" xfId="19" applyFont="1" applyFill="1" applyBorder="1" applyAlignment="1">
      <alignment horizontal="center"/>
      <protection/>
    </xf>
    <xf numFmtId="0" fontId="22" fillId="0" borderId="0" xfId="19" applyFont="1" applyAlignment="1">
      <alignment horizontal="center"/>
      <protection/>
    </xf>
    <xf numFmtId="0" fontId="23" fillId="6" borderId="26" xfId="19" applyFont="1" applyFill="1" applyBorder="1" applyAlignment="1">
      <alignment horizontal="center" vertical="center"/>
      <protection/>
    </xf>
    <xf numFmtId="0" fontId="23" fillId="6" borderId="27" xfId="19" applyFont="1" applyFill="1" applyBorder="1" applyAlignment="1">
      <alignment horizontal="center" vertical="center"/>
      <protection/>
    </xf>
    <xf numFmtId="0" fontId="23" fillId="6" borderId="28" xfId="19" applyFont="1" applyFill="1" applyBorder="1" applyAlignment="1">
      <alignment horizontal="center" vertical="center"/>
      <protection/>
    </xf>
    <xf numFmtId="0" fontId="23" fillId="6" borderId="29" xfId="19" applyFont="1" applyFill="1" applyBorder="1" applyAlignment="1">
      <alignment horizontal="center" vertical="center"/>
      <protection/>
    </xf>
    <xf numFmtId="0" fontId="27" fillId="4" borderId="15" xfId="19" applyFont="1" applyFill="1" applyBorder="1" applyAlignment="1">
      <alignment horizontal="center"/>
      <protection/>
    </xf>
    <xf numFmtId="0" fontId="27" fillId="4" borderId="18" xfId="19" applyFont="1" applyFill="1" applyBorder="1" applyAlignment="1">
      <alignment horizontal="center"/>
      <protection/>
    </xf>
    <xf numFmtId="0" fontId="27" fillId="4" borderId="18" xfId="19" applyFont="1" applyFill="1" applyBorder="1" applyAlignment="1">
      <alignment horizontal="left"/>
      <protection/>
    </xf>
    <xf numFmtId="0" fontId="6" fillId="4" borderId="30" xfId="19" applyFont="1" applyFill="1" applyBorder="1" applyAlignment="1">
      <alignment horizontal="center" vertical="center" wrapText="1"/>
      <protection/>
    </xf>
    <xf numFmtId="0" fontId="6" fillId="4" borderId="31" xfId="19" applyFont="1" applyFill="1" applyBorder="1" applyAlignment="1">
      <alignment horizontal="center" vertical="center" wrapText="1"/>
      <protection/>
    </xf>
    <xf numFmtId="0" fontId="6" fillId="4" borderId="19" xfId="19" applyFont="1" applyFill="1" applyBorder="1" applyAlignment="1">
      <alignment horizontal="center" vertical="center" wrapText="1"/>
      <protection/>
    </xf>
    <xf numFmtId="0" fontId="6" fillId="4" borderId="20" xfId="19" applyFont="1" applyFill="1" applyBorder="1" applyAlignment="1">
      <alignment horizontal="center" vertical="center" wrapText="1"/>
      <protection/>
    </xf>
    <xf numFmtId="0" fontId="29" fillId="4" borderId="32" xfId="0" applyFont="1" applyFill="1" applyBorder="1" applyAlignment="1">
      <alignment horizontal="center"/>
    </xf>
    <xf numFmtId="0" fontId="29" fillId="4" borderId="33" xfId="0" applyFont="1" applyFill="1" applyBorder="1" applyAlignment="1">
      <alignment horizontal="center"/>
    </xf>
    <xf numFmtId="0" fontId="30" fillId="4" borderId="30" xfId="19" applyFont="1" applyFill="1" applyBorder="1" applyAlignment="1">
      <alignment horizontal="center" vertical="center" wrapText="1"/>
      <protection/>
    </xf>
    <xf numFmtId="0" fontId="30" fillId="4" borderId="31" xfId="19" applyFont="1" applyFill="1" applyBorder="1" applyAlignment="1">
      <alignment horizontal="center" vertical="center" wrapText="1"/>
      <protection/>
    </xf>
    <xf numFmtId="0" fontId="30" fillId="4" borderId="32" xfId="19" applyFont="1" applyFill="1" applyBorder="1" applyAlignment="1">
      <alignment horizontal="center" vertical="center" wrapText="1"/>
      <protection/>
    </xf>
    <xf numFmtId="0" fontId="30" fillId="4" borderId="33" xfId="19" applyFont="1" applyFill="1" applyBorder="1" applyAlignment="1">
      <alignment horizontal="center" vertical="center" wrapText="1"/>
      <protection/>
    </xf>
    <xf numFmtId="0" fontId="9" fillId="4" borderId="3" xfId="19" applyFont="1" applyFill="1" applyBorder="1" applyAlignment="1">
      <alignment horizontal="center" vertical="center" wrapText="1"/>
      <protection/>
    </xf>
    <xf numFmtId="0" fontId="9" fillId="4" borderId="5" xfId="19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LIGASTAV" xfId="19"/>
    <cellStyle name="normální_List1" xfId="20"/>
    <cellStyle name="normální_Open-1-Vratimov-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</xdr:row>
      <xdr:rowOff>19050</xdr:rowOff>
    </xdr:from>
    <xdr:to>
      <xdr:col>7</xdr:col>
      <xdr:colOff>647700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504825"/>
          <a:ext cx="3400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33"/>
  <sheetViews>
    <sheetView workbookViewId="0" topLeftCell="A1">
      <selection activeCell="A8" sqref="A8:K8"/>
    </sheetView>
  </sheetViews>
  <sheetFormatPr defaultColWidth="9.00390625" defaultRowHeight="12.75"/>
  <cols>
    <col min="2" max="2" width="12.25390625" style="0" customWidth="1"/>
    <col min="10" max="10" width="6.625" style="0" customWidth="1"/>
    <col min="11" max="11" width="7.25390625" style="0" customWidth="1"/>
  </cols>
  <sheetData>
    <row r="4" ht="72" customHeight="1"/>
    <row r="6" ht="12" customHeight="1"/>
    <row r="8" spans="1:11" ht="61.5">
      <c r="A8" s="116" t="s">
        <v>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12" spans="1:11" ht="50.25">
      <c r="A12" s="118" t="s">
        <v>1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</row>
    <row r="13" spans="1:11" ht="61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61.5">
      <c r="A14" s="119">
        <v>39565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</row>
    <row r="16" spans="1:11" ht="61.5">
      <c r="A16" s="116" t="s">
        <v>2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</row>
    <row r="27" spans="1:11" ht="18.75">
      <c r="A27" s="120" t="s">
        <v>3</v>
      </c>
      <c r="B27" s="120"/>
      <c r="C27" s="121" t="s">
        <v>4</v>
      </c>
      <c r="D27" s="121"/>
      <c r="E27" s="121"/>
      <c r="F27" s="121"/>
      <c r="G27" s="121"/>
      <c r="H27" s="121"/>
      <c r="I27" s="121"/>
      <c r="J27" s="121"/>
      <c r="K27" s="121"/>
    </row>
    <row r="28" spans="1:2" ht="12.75">
      <c r="A28" s="2"/>
      <c r="B28" s="2"/>
    </row>
    <row r="29" spans="1:11" ht="18.75">
      <c r="A29" s="120" t="s">
        <v>5</v>
      </c>
      <c r="B29" s="120"/>
      <c r="C29" s="121" t="s">
        <v>6</v>
      </c>
      <c r="D29" s="121"/>
      <c r="E29" s="121"/>
      <c r="F29" s="121"/>
      <c r="G29" s="121"/>
      <c r="H29" s="121"/>
      <c r="I29" s="121"/>
      <c r="J29" s="121"/>
      <c r="K29" s="121"/>
    </row>
    <row r="30" spans="1:2" ht="12.75">
      <c r="A30" s="2"/>
      <c r="B30" s="2"/>
    </row>
    <row r="31" spans="1:11" ht="18.75">
      <c r="A31" s="120" t="s">
        <v>7</v>
      </c>
      <c r="B31" s="120"/>
      <c r="C31" s="121" t="s">
        <v>8</v>
      </c>
      <c r="D31" s="121"/>
      <c r="E31" s="121"/>
      <c r="F31" s="121"/>
      <c r="G31" s="121"/>
      <c r="H31" s="121"/>
      <c r="I31" s="121"/>
      <c r="J31" s="121"/>
      <c r="K31" s="121"/>
    </row>
    <row r="32" spans="1:2" ht="12.75">
      <c r="A32" s="3"/>
      <c r="B32" s="3"/>
    </row>
    <row r="33" spans="1:11" ht="18.75">
      <c r="A33" s="4" t="s">
        <v>9</v>
      </c>
      <c r="B33" s="122" t="s">
        <v>10</v>
      </c>
      <c r="C33" s="122"/>
      <c r="D33" s="122"/>
      <c r="E33" s="122"/>
      <c r="F33" s="122"/>
      <c r="G33" s="122"/>
      <c r="H33" s="122"/>
      <c r="I33" s="122"/>
      <c r="J33" s="122"/>
      <c r="K33" s="122"/>
    </row>
  </sheetData>
  <mergeCells count="11">
    <mergeCell ref="A31:B31"/>
    <mergeCell ref="C31:K31"/>
    <mergeCell ref="B33:K33"/>
    <mergeCell ref="A27:B27"/>
    <mergeCell ref="C27:K27"/>
    <mergeCell ref="A29:B29"/>
    <mergeCell ref="C29:K29"/>
    <mergeCell ref="A8:K8"/>
    <mergeCell ref="A12:K12"/>
    <mergeCell ref="A14:K14"/>
    <mergeCell ref="A16:K16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1"/>
  <sheetViews>
    <sheetView tabSelected="1" workbookViewId="0" topLeftCell="A38">
      <selection activeCell="C76" sqref="C76"/>
    </sheetView>
  </sheetViews>
  <sheetFormatPr defaultColWidth="9.00390625" defaultRowHeight="11.25" customHeight="1"/>
  <cols>
    <col min="1" max="1" width="3.375" style="28" customWidth="1"/>
    <col min="2" max="2" width="16.375" style="29" customWidth="1"/>
    <col min="3" max="3" width="18.625" style="29" customWidth="1"/>
    <col min="4" max="4" width="4.125" style="28" customWidth="1"/>
    <col min="5" max="5" width="3.875" style="28" customWidth="1"/>
    <col min="6" max="6" width="3.625" style="28" customWidth="1"/>
    <col min="7" max="10" width="3.25390625" style="28" customWidth="1"/>
    <col min="11" max="12" width="4.75390625" style="13" customWidth="1"/>
    <col min="13" max="14" width="3.25390625" style="13" customWidth="1"/>
    <col min="15" max="15" width="5.25390625" style="13" customWidth="1"/>
    <col min="16" max="18" width="0" style="13" hidden="1" customWidth="1"/>
    <col min="19" max="16384" width="9.125" style="13" customWidth="1"/>
  </cols>
  <sheetData>
    <row r="1" spans="1:15" s="8" customFormat="1" ht="15" customHeight="1">
      <c r="A1" s="5"/>
      <c r="B1" s="6" t="s">
        <v>11</v>
      </c>
      <c r="C1" s="6"/>
      <c r="D1" s="5"/>
      <c r="E1" s="5"/>
      <c r="F1" s="5"/>
      <c r="G1" s="7"/>
      <c r="H1" s="7"/>
      <c r="I1" s="7"/>
      <c r="J1" s="7"/>
      <c r="O1" s="9">
        <v>24.333333333333332</v>
      </c>
    </row>
    <row r="2" spans="1:18" ht="11.25" customHeight="1">
      <c r="A2" s="10" t="s">
        <v>12</v>
      </c>
      <c r="B2" s="11" t="s">
        <v>13</v>
      </c>
      <c r="C2" s="10" t="s">
        <v>14</v>
      </c>
      <c r="D2" s="10" t="s">
        <v>15</v>
      </c>
      <c r="E2" s="10" t="s">
        <v>16</v>
      </c>
      <c r="F2" s="10" t="s">
        <v>17</v>
      </c>
      <c r="G2" s="10">
        <v>1</v>
      </c>
      <c r="H2" s="10">
        <v>2</v>
      </c>
      <c r="I2" s="10">
        <v>3</v>
      </c>
      <c r="J2" s="10">
        <v>4</v>
      </c>
      <c r="K2" s="10" t="s">
        <v>18</v>
      </c>
      <c r="L2" s="10" t="s">
        <v>19</v>
      </c>
      <c r="M2" s="10" t="s">
        <v>20</v>
      </c>
      <c r="N2" s="10" t="s">
        <v>21</v>
      </c>
      <c r="O2" s="10" t="s">
        <v>22</v>
      </c>
      <c r="P2" s="12"/>
      <c r="Q2" s="12">
        <v>24.333333333333332</v>
      </c>
      <c r="R2" s="12"/>
    </row>
    <row r="3" spans="1:18" ht="11.25" customHeight="1">
      <c r="A3" s="14">
        <v>1</v>
      </c>
      <c r="B3" s="15" t="s">
        <v>23</v>
      </c>
      <c r="C3" s="16" t="s">
        <v>24</v>
      </c>
      <c r="D3" s="17">
        <v>810</v>
      </c>
      <c r="E3" s="17" t="s">
        <v>25</v>
      </c>
      <c r="F3" s="17" t="s">
        <v>26</v>
      </c>
      <c r="G3" s="18">
        <v>24</v>
      </c>
      <c r="H3" s="18">
        <v>20</v>
      </c>
      <c r="I3" s="18">
        <v>24</v>
      </c>
      <c r="J3" s="18">
        <v>23</v>
      </c>
      <c r="K3" s="19">
        <f aca="true" t="shared" si="0" ref="K3:K34">SUM(G3:J3)</f>
        <v>91</v>
      </c>
      <c r="L3" s="14">
        <f aca="true" t="shared" si="1" ref="L3:L34">ROUND(R3,0)</f>
        <v>70</v>
      </c>
      <c r="M3" s="19">
        <f aca="true" t="shared" si="2" ref="M3:M34">IF(COUNTA(G3:J3)&lt;2,0,LARGE(G3:J3,1)-SMALL(G3:J3,1))</f>
        <v>4</v>
      </c>
      <c r="N3" s="19">
        <f aca="true" t="shared" si="3" ref="N3:N34">IF(COUNTA(G3:J3)&lt;4,0,LARGE(G3:J3,2)-SMALL(G3:J3,2))</f>
        <v>1</v>
      </c>
      <c r="O3" s="19">
        <f aca="true" t="shared" si="4" ref="O3:O34">+K3/COUNT(G3:J3)</f>
        <v>22.75</v>
      </c>
      <c r="P3" s="20">
        <f aca="true" t="shared" si="5" ref="P3:P34">COUNT(G3:J3)</f>
        <v>4</v>
      </c>
      <c r="Q3" s="20"/>
      <c r="R3" s="20">
        <v>70.33333333333333</v>
      </c>
    </row>
    <row r="4" spans="1:18" ht="11.25" customHeight="1">
      <c r="A4" s="14">
        <v>2</v>
      </c>
      <c r="B4" s="21" t="s">
        <v>27</v>
      </c>
      <c r="C4" s="22" t="s">
        <v>28</v>
      </c>
      <c r="D4" s="14">
        <v>1102</v>
      </c>
      <c r="E4" s="14">
        <v>1</v>
      </c>
      <c r="F4" s="14" t="s">
        <v>26</v>
      </c>
      <c r="G4" s="14">
        <v>23</v>
      </c>
      <c r="H4" s="14">
        <v>22</v>
      </c>
      <c r="I4" s="14">
        <v>25</v>
      </c>
      <c r="J4" s="14">
        <v>28</v>
      </c>
      <c r="K4" s="19">
        <f t="shared" si="0"/>
        <v>98</v>
      </c>
      <c r="L4" s="14">
        <f t="shared" si="1"/>
        <v>63</v>
      </c>
      <c r="M4" s="19">
        <f t="shared" si="2"/>
        <v>6</v>
      </c>
      <c r="N4" s="19">
        <f t="shared" si="3"/>
        <v>2</v>
      </c>
      <c r="O4" s="19">
        <f t="shared" si="4"/>
        <v>24.5</v>
      </c>
      <c r="P4" s="20">
        <f t="shared" si="5"/>
        <v>4</v>
      </c>
      <c r="Q4" s="20"/>
      <c r="R4" s="20">
        <v>63.33333333333333</v>
      </c>
    </row>
    <row r="5" spans="1:18" ht="11.25" customHeight="1">
      <c r="A5" s="14">
        <v>3</v>
      </c>
      <c r="B5" s="21" t="s">
        <v>29</v>
      </c>
      <c r="C5" s="22" t="s">
        <v>30</v>
      </c>
      <c r="D5" s="14">
        <v>2164</v>
      </c>
      <c r="E5" s="14">
        <v>1</v>
      </c>
      <c r="F5" s="14" t="s">
        <v>26</v>
      </c>
      <c r="G5" s="14">
        <v>23</v>
      </c>
      <c r="H5" s="14">
        <v>26</v>
      </c>
      <c r="I5" s="14">
        <v>21</v>
      </c>
      <c r="J5" s="14">
        <v>28</v>
      </c>
      <c r="K5" s="19">
        <f t="shared" si="0"/>
        <v>98</v>
      </c>
      <c r="L5" s="14">
        <f t="shared" si="1"/>
        <v>63</v>
      </c>
      <c r="M5" s="19">
        <f t="shared" si="2"/>
        <v>7</v>
      </c>
      <c r="N5" s="19">
        <f t="shared" si="3"/>
        <v>3</v>
      </c>
      <c r="O5" s="19">
        <f t="shared" si="4"/>
        <v>24.5</v>
      </c>
      <c r="P5" s="20">
        <f t="shared" si="5"/>
        <v>4</v>
      </c>
      <c r="Q5" s="20"/>
      <c r="R5" s="20">
        <v>63.33333333333333</v>
      </c>
    </row>
    <row r="6" spans="1:18" ht="11.25" customHeight="1">
      <c r="A6" s="14">
        <v>4</v>
      </c>
      <c r="B6" s="24" t="s">
        <v>48</v>
      </c>
      <c r="C6" s="22" t="s">
        <v>47</v>
      </c>
      <c r="D6" s="14">
        <v>3070</v>
      </c>
      <c r="E6" s="14" t="s">
        <v>25</v>
      </c>
      <c r="F6" s="14" t="s">
        <v>49</v>
      </c>
      <c r="G6" s="14">
        <v>25</v>
      </c>
      <c r="H6" s="14">
        <v>24</v>
      </c>
      <c r="I6" s="14">
        <v>23</v>
      </c>
      <c r="J6" s="14">
        <v>27</v>
      </c>
      <c r="K6" s="19">
        <f t="shared" si="0"/>
        <v>99</v>
      </c>
      <c r="L6" s="19">
        <f t="shared" si="1"/>
        <v>62</v>
      </c>
      <c r="M6" s="19">
        <f t="shared" si="2"/>
        <v>4</v>
      </c>
      <c r="N6" s="19">
        <f t="shared" si="3"/>
        <v>1</v>
      </c>
      <c r="O6" s="19">
        <f t="shared" si="4"/>
        <v>24.75</v>
      </c>
      <c r="P6" s="20">
        <f t="shared" si="5"/>
        <v>4</v>
      </c>
      <c r="Q6" s="20"/>
      <c r="R6" s="20">
        <v>62.33333333333333</v>
      </c>
    </row>
    <row r="7" spans="1:18" ht="11.25" customHeight="1">
      <c r="A7" s="14">
        <v>5</v>
      </c>
      <c r="B7" s="15" t="s">
        <v>31</v>
      </c>
      <c r="C7" s="16" t="s">
        <v>32</v>
      </c>
      <c r="D7" s="17">
        <v>1249</v>
      </c>
      <c r="E7" s="17" t="s">
        <v>33</v>
      </c>
      <c r="F7" s="17" t="s">
        <v>26</v>
      </c>
      <c r="G7" s="18">
        <v>25</v>
      </c>
      <c r="H7" s="18">
        <v>22</v>
      </c>
      <c r="I7" s="18">
        <v>25</v>
      </c>
      <c r="J7" s="18">
        <v>27</v>
      </c>
      <c r="K7" s="19">
        <f t="shared" si="0"/>
        <v>99</v>
      </c>
      <c r="L7" s="14">
        <f t="shared" si="1"/>
        <v>62</v>
      </c>
      <c r="M7" s="19">
        <f t="shared" si="2"/>
        <v>5</v>
      </c>
      <c r="N7" s="19">
        <f t="shared" si="3"/>
        <v>0</v>
      </c>
      <c r="O7" s="19">
        <f t="shared" si="4"/>
        <v>24.75</v>
      </c>
      <c r="P7" s="20">
        <f t="shared" si="5"/>
        <v>4</v>
      </c>
      <c r="Q7" s="20"/>
      <c r="R7" s="20">
        <v>62.33333333333333</v>
      </c>
    </row>
    <row r="8" spans="1:18" ht="11.25" customHeight="1">
      <c r="A8" s="14">
        <v>6</v>
      </c>
      <c r="B8" s="7" t="s">
        <v>34</v>
      </c>
      <c r="C8" s="16" t="s">
        <v>35</v>
      </c>
      <c r="D8" s="17">
        <v>809</v>
      </c>
      <c r="E8" s="17" t="s">
        <v>25</v>
      </c>
      <c r="F8" s="17" t="s">
        <v>36</v>
      </c>
      <c r="G8" s="18">
        <v>21</v>
      </c>
      <c r="H8" s="18">
        <v>27</v>
      </c>
      <c r="I8" s="18">
        <v>23</v>
      </c>
      <c r="J8" s="18">
        <v>28</v>
      </c>
      <c r="K8" s="19">
        <f t="shared" si="0"/>
        <v>99</v>
      </c>
      <c r="L8" s="14">
        <f t="shared" si="1"/>
        <v>62</v>
      </c>
      <c r="M8" s="19">
        <f t="shared" si="2"/>
        <v>7</v>
      </c>
      <c r="N8" s="19">
        <f t="shared" si="3"/>
        <v>4</v>
      </c>
      <c r="O8" s="19">
        <f t="shared" si="4"/>
        <v>24.75</v>
      </c>
      <c r="P8" s="20">
        <f t="shared" si="5"/>
        <v>4</v>
      </c>
      <c r="Q8" s="20"/>
      <c r="R8" s="20">
        <v>62.33333333333333</v>
      </c>
    </row>
    <row r="9" spans="1:18" ht="11.25" customHeight="1">
      <c r="A9" s="14">
        <v>7</v>
      </c>
      <c r="B9" s="15" t="s">
        <v>37</v>
      </c>
      <c r="C9" s="16" t="s">
        <v>38</v>
      </c>
      <c r="D9" s="17">
        <v>1113</v>
      </c>
      <c r="E9" s="17">
        <v>2</v>
      </c>
      <c r="F9" s="17" t="s">
        <v>26</v>
      </c>
      <c r="G9" s="18">
        <v>26</v>
      </c>
      <c r="H9" s="18">
        <v>26</v>
      </c>
      <c r="I9" s="18">
        <v>27</v>
      </c>
      <c r="J9" s="18">
        <v>20</v>
      </c>
      <c r="K9" s="19">
        <f t="shared" si="0"/>
        <v>99</v>
      </c>
      <c r="L9" s="14">
        <f t="shared" si="1"/>
        <v>62</v>
      </c>
      <c r="M9" s="19">
        <f t="shared" si="2"/>
        <v>7</v>
      </c>
      <c r="N9" s="19">
        <f t="shared" si="3"/>
        <v>0</v>
      </c>
      <c r="O9" s="19">
        <f t="shared" si="4"/>
        <v>24.75</v>
      </c>
      <c r="P9" s="20">
        <f t="shared" si="5"/>
        <v>4</v>
      </c>
      <c r="Q9" s="20"/>
      <c r="R9" s="20">
        <v>62.33333333333333</v>
      </c>
    </row>
    <row r="10" spans="1:18" ht="11.25" customHeight="1">
      <c r="A10" s="14">
        <v>8</v>
      </c>
      <c r="B10" s="21" t="s">
        <v>39</v>
      </c>
      <c r="C10" s="22" t="s">
        <v>35</v>
      </c>
      <c r="D10" s="14">
        <v>1372</v>
      </c>
      <c r="E10" s="14">
        <v>2</v>
      </c>
      <c r="F10" s="14" t="s">
        <v>26</v>
      </c>
      <c r="G10" s="14">
        <v>24</v>
      </c>
      <c r="H10" s="14">
        <v>27</v>
      </c>
      <c r="I10" s="14">
        <v>24</v>
      </c>
      <c r="J10" s="14">
        <v>27</v>
      </c>
      <c r="K10" s="19">
        <f t="shared" si="0"/>
        <v>102</v>
      </c>
      <c r="L10" s="14">
        <f t="shared" si="1"/>
        <v>59</v>
      </c>
      <c r="M10" s="19">
        <f t="shared" si="2"/>
        <v>3</v>
      </c>
      <c r="N10" s="19">
        <f t="shared" si="3"/>
        <v>3</v>
      </c>
      <c r="O10" s="19">
        <f t="shared" si="4"/>
        <v>25.5</v>
      </c>
      <c r="P10" s="20">
        <f t="shared" si="5"/>
        <v>4</v>
      </c>
      <c r="Q10" s="20"/>
      <c r="R10" s="20">
        <v>59.33333333333333</v>
      </c>
    </row>
    <row r="11" spans="1:18" ht="11.25" customHeight="1">
      <c r="A11" s="14">
        <v>9</v>
      </c>
      <c r="B11" s="23" t="s">
        <v>40</v>
      </c>
      <c r="C11" s="16" t="s">
        <v>35</v>
      </c>
      <c r="D11" s="17">
        <v>986</v>
      </c>
      <c r="E11" s="17" t="s">
        <v>25</v>
      </c>
      <c r="F11" s="17" t="s">
        <v>41</v>
      </c>
      <c r="G11" s="18">
        <v>24</v>
      </c>
      <c r="H11" s="18">
        <v>27</v>
      </c>
      <c r="I11" s="18">
        <v>26</v>
      </c>
      <c r="J11" s="18">
        <v>26</v>
      </c>
      <c r="K11" s="19">
        <f t="shared" si="0"/>
        <v>103</v>
      </c>
      <c r="L11" s="14">
        <f t="shared" si="1"/>
        <v>58</v>
      </c>
      <c r="M11" s="19">
        <f t="shared" si="2"/>
        <v>3</v>
      </c>
      <c r="N11" s="19">
        <f t="shared" si="3"/>
        <v>0</v>
      </c>
      <c r="O11" s="19">
        <f t="shared" si="4"/>
        <v>25.75</v>
      </c>
      <c r="P11" s="20">
        <f t="shared" si="5"/>
        <v>4</v>
      </c>
      <c r="Q11" s="20"/>
      <c r="R11" s="20">
        <v>58.33333333333333</v>
      </c>
    </row>
    <row r="12" spans="1:18" ht="11.25" customHeight="1">
      <c r="A12" s="14">
        <v>10</v>
      </c>
      <c r="B12" s="23" t="s">
        <v>42</v>
      </c>
      <c r="C12" s="16" t="s">
        <v>30</v>
      </c>
      <c r="D12" s="17">
        <v>1689</v>
      </c>
      <c r="E12" s="17">
        <v>1</v>
      </c>
      <c r="F12" s="17" t="s">
        <v>41</v>
      </c>
      <c r="G12" s="18">
        <v>26</v>
      </c>
      <c r="H12" s="18">
        <v>24</v>
      </c>
      <c r="I12" s="18">
        <v>27</v>
      </c>
      <c r="J12" s="18">
        <v>26</v>
      </c>
      <c r="K12" s="19">
        <f t="shared" si="0"/>
        <v>103</v>
      </c>
      <c r="L12" s="14">
        <f t="shared" si="1"/>
        <v>58</v>
      </c>
      <c r="M12" s="19">
        <f t="shared" si="2"/>
        <v>3</v>
      </c>
      <c r="N12" s="19">
        <f t="shared" si="3"/>
        <v>0</v>
      </c>
      <c r="O12" s="19">
        <f t="shared" si="4"/>
        <v>25.75</v>
      </c>
      <c r="P12" s="20">
        <f t="shared" si="5"/>
        <v>4</v>
      </c>
      <c r="Q12" s="20"/>
      <c r="R12" s="20">
        <v>58.33333333333333</v>
      </c>
    </row>
    <row r="13" spans="1:18" ht="11.25" customHeight="1">
      <c r="A13" s="14">
        <v>11</v>
      </c>
      <c r="B13" s="7" t="s">
        <v>43</v>
      </c>
      <c r="C13" s="16" t="s">
        <v>30</v>
      </c>
      <c r="D13" s="17">
        <v>652</v>
      </c>
      <c r="E13" s="17">
        <v>1</v>
      </c>
      <c r="F13" s="17" t="s">
        <v>36</v>
      </c>
      <c r="G13" s="18">
        <v>21</v>
      </c>
      <c r="H13" s="18">
        <v>30</v>
      </c>
      <c r="I13" s="18">
        <v>27</v>
      </c>
      <c r="J13" s="18">
        <v>25</v>
      </c>
      <c r="K13" s="19">
        <f t="shared" si="0"/>
        <v>103</v>
      </c>
      <c r="L13" s="14">
        <f t="shared" si="1"/>
        <v>58</v>
      </c>
      <c r="M13" s="19">
        <f t="shared" si="2"/>
        <v>9</v>
      </c>
      <c r="N13" s="19">
        <f t="shared" si="3"/>
        <v>2</v>
      </c>
      <c r="O13" s="19">
        <f t="shared" si="4"/>
        <v>25.75</v>
      </c>
      <c r="P13" s="20">
        <f t="shared" si="5"/>
        <v>4</v>
      </c>
      <c r="Q13" s="20"/>
      <c r="R13" s="20">
        <v>58.33333333333333</v>
      </c>
    </row>
    <row r="14" spans="1:18" ht="11.25" customHeight="1">
      <c r="A14" s="14">
        <v>12</v>
      </c>
      <c r="B14" s="21" t="s">
        <v>44</v>
      </c>
      <c r="C14" s="22" t="s">
        <v>32</v>
      </c>
      <c r="D14" s="14">
        <v>3051</v>
      </c>
      <c r="E14" s="14">
        <v>2</v>
      </c>
      <c r="F14" s="14" t="s">
        <v>26</v>
      </c>
      <c r="G14" s="14">
        <v>29</v>
      </c>
      <c r="H14" s="14">
        <v>24</v>
      </c>
      <c r="I14" s="14">
        <v>21</v>
      </c>
      <c r="J14" s="14">
        <v>30</v>
      </c>
      <c r="K14" s="19">
        <f t="shared" si="0"/>
        <v>104</v>
      </c>
      <c r="L14" s="14">
        <f t="shared" si="1"/>
        <v>57</v>
      </c>
      <c r="M14" s="19">
        <f t="shared" si="2"/>
        <v>9</v>
      </c>
      <c r="N14" s="19">
        <f t="shared" si="3"/>
        <v>5</v>
      </c>
      <c r="O14" s="19">
        <f t="shared" si="4"/>
        <v>26</v>
      </c>
      <c r="P14" s="20">
        <f t="shared" si="5"/>
        <v>4</v>
      </c>
      <c r="Q14" s="20"/>
      <c r="R14" s="20">
        <v>57.33333333333333</v>
      </c>
    </row>
    <row r="15" spans="1:18" ht="11.25" customHeight="1">
      <c r="A15" s="14">
        <v>13</v>
      </c>
      <c r="B15" s="7" t="s">
        <v>45</v>
      </c>
      <c r="C15" s="16" t="s">
        <v>30</v>
      </c>
      <c r="D15" s="17">
        <v>230</v>
      </c>
      <c r="E15" s="17" t="s">
        <v>26</v>
      </c>
      <c r="F15" s="17" t="s">
        <v>36</v>
      </c>
      <c r="G15" s="18">
        <v>29</v>
      </c>
      <c r="H15" s="18">
        <v>27</v>
      </c>
      <c r="I15" s="18">
        <v>25</v>
      </c>
      <c r="J15" s="18">
        <v>24</v>
      </c>
      <c r="K15" s="19">
        <f t="shared" si="0"/>
        <v>105</v>
      </c>
      <c r="L15" s="14">
        <f t="shared" si="1"/>
        <v>56</v>
      </c>
      <c r="M15" s="19">
        <f t="shared" si="2"/>
        <v>5</v>
      </c>
      <c r="N15" s="19">
        <f t="shared" si="3"/>
        <v>2</v>
      </c>
      <c r="O15" s="19">
        <f t="shared" si="4"/>
        <v>26.25</v>
      </c>
      <c r="P15" s="20">
        <f t="shared" si="5"/>
        <v>4</v>
      </c>
      <c r="Q15" s="20"/>
      <c r="R15" s="20">
        <v>56.33333333333333</v>
      </c>
    </row>
    <row r="16" spans="1:18" ht="11.25" customHeight="1">
      <c r="A16" s="14">
        <v>14</v>
      </c>
      <c r="B16" s="15" t="s">
        <v>6</v>
      </c>
      <c r="C16" s="16" t="s">
        <v>47</v>
      </c>
      <c r="D16" s="17">
        <v>746</v>
      </c>
      <c r="E16" s="17">
        <v>1</v>
      </c>
      <c r="F16" s="17" t="s">
        <v>26</v>
      </c>
      <c r="G16" s="18">
        <v>26</v>
      </c>
      <c r="H16" s="18">
        <v>28</v>
      </c>
      <c r="I16" s="18">
        <v>28</v>
      </c>
      <c r="J16" s="18">
        <v>26</v>
      </c>
      <c r="K16" s="19">
        <f t="shared" si="0"/>
        <v>108</v>
      </c>
      <c r="L16" s="14">
        <f t="shared" si="1"/>
        <v>53</v>
      </c>
      <c r="M16" s="19">
        <f t="shared" si="2"/>
        <v>2</v>
      </c>
      <c r="N16" s="19">
        <f t="shared" si="3"/>
        <v>2</v>
      </c>
      <c r="O16" s="19">
        <f t="shared" si="4"/>
        <v>27</v>
      </c>
      <c r="P16" s="20">
        <f t="shared" si="5"/>
        <v>4</v>
      </c>
      <c r="Q16" s="20"/>
      <c r="R16" s="20">
        <v>53.33333333333333</v>
      </c>
    </row>
    <row r="17" spans="1:18" ht="11.25" customHeight="1">
      <c r="A17" s="14">
        <v>15</v>
      </c>
      <c r="B17" s="7" t="s">
        <v>46</v>
      </c>
      <c r="C17" s="16" t="s">
        <v>28</v>
      </c>
      <c r="D17" s="17">
        <v>1134</v>
      </c>
      <c r="E17" s="17">
        <v>1</v>
      </c>
      <c r="F17" s="17" t="s">
        <v>36</v>
      </c>
      <c r="G17" s="18">
        <v>36</v>
      </c>
      <c r="H17" s="18">
        <v>23</v>
      </c>
      <c r="I17" s="18">
        <v>25</v>
      </c>
      <c r="J17" s="18">
        <v>25</v>
      </c>
      <c r="K17" s="19">
        <f t="shared" si="0"/>
        <v>109</v>
      </c>
      <c r="L17" s="19">
        <f t="shared" si="1"/>
        <v>52</v>
      </c>
      <c r="M17" s="19">
        <f t="shared" si="2"/>
        <v>13</v>
      </c>
      <c r="N17" s="19">
        <f t="shared" si="3"/>
        <v>0</v>
      </c>
      <c r="O17" s="19">
        <f t="shared" si="4"/>
        <v>27.25</v>
      </c>
      <c r="P17" s="20">
        <f t="shared" si="5"/>
        <v>4</v>
      </c>
      <c r="Q17" s="20"/>
      <c r="R17" s="20">
        <v>52.33333333333333</v>
      </c>
    </row>
    <row r="18" spans="1:18" ht="11.25" customHeight="1">
      <c r="A18" s="14">
        <v>16</v>
      </c>
      <c r="B18" s="15" t="s">
        <v>50</v>
      </c>
      <c r="C18" s="16" t="s">
        <v>30</v>
      </c>
      <c r="D18" s="17">
        <v>233</v>
      </c>
      <c r="E18" s="17" t="s">
        <v>51</v>
      </c>
      <c r="F18" s="17" t="s">
        <v>26</v>
      </c>
      <c r="G18" s="18">
        <v>32</v>
      </c>
      <c r="H18" s="18">
        <v>25</v>
      </c>
      <c r="I18" s="18">
        <v>28</v>
      </c>
      <c r="J18" s="18">
        <v>26</v>
      </c>
      <c r="K18" s="19">
        <f t="shared" si="0"/>
        <v>111</v>
      </c>
      <c r="L18" s="14">
        <f t="shared" si="1"/>
        <v>50</v>
      </c>
      <c r="M18" s="19">
        <f t="shared" si="2"/>
        <v>7</v>
      </c>
      <c r="N18" s="19">
        <f t="shared" si="3"/>
        <v>2</v>
      </c>
      <c r="O18" s="19">
        <f t="shared" si="4"/>
        <v>27.75</v>
      </c>
      <c r="P18" s="20">
        <f t="shared" si="5"/>
        <v>4</v>
      </c>
      <c r="Q18" s="20"/>
      <c r="R18" s="20">
        <v>50.33333333333333</v>
      </c>
    </row>
    <row r="19" spans="1:18" ht="11.25" customHeight="1">
      <c r="A19" s="14">
        <v>17</v>
      </c>
      <c r="B19" s="25" t="s">
        <v>52</v>
      </c>
      <c r="C19" s="22" t="s">
        <v>30</v>
      </c>
      <c r="D19" s="14">
        <v>1388</v>
      </c>
      <c r="E19" s="14">
        <v>2</v>
      </c>
      <c r="F19" s="14" t="s">
        <v>41</v>
      </c>
      <c r="G19" s="14">
        <v>29</v>
      </c>
      <c r="H19" s="14">
        <v>28</v>
      </c>
      <c r="I19" s="14">
        <v>26</v>
      </c>
      <c r="J19" s="14">
        <v>29</v>
      </c>
      <c r="K19" s="19">
        <f t="shared" si="0"/>
        <v>112</v>
      </c>
      <c r="L19" s="14">
        <f t="shared" si="1"/>
        <v>49</v>
      </c>
      <c r="M19" s="19">
        <f t="shared" si="2"/>
        <v>3</v>
      </c>
      <c r="N19" s="19">
        <f t="shared" si="3"/>
        <v>1</v>
      </c>
      <c r="O19" s="19">
        <f t="shared" si="4"/>
        <v>28</v>
      </c>
      <c r="P19" s="20">
        <f t="shared" si="5"/>
        <v>4</v>
      </c>
      <c r="Q19" s="20"/>
      <c r="R19" s="20">
        <v>49.33333333333333</v>
      </c>
    </row>
    <row r="20" spans="1:18" ht="11.25" customHeight="1">
      <c r="A20" s="14">
        <v>18</v>
      </c>
      <c r="B20" s="15" t="s">
        <v>53</v>
      </c>
      <c r="C20" s="16" t="s">
        <v>30</v>
      </c>
      <c r="D20" s="17">
        <v>2106</v>
      </c>
      <c r="E20" s="17">
        <v>2</v>
      </c>
      <c r="F20" s="17" t="s">
        <v>26</v>
      </c>
      <c r="G20" s="18">
        <v>27</v>
      </c>
      <c r="H20" s="18">
        <v>30</v>
      </c>
      <c r="I20" s="18">
        <v>26</v>
      </c>
      <c r="J20" s="18">
        <v>29</v>
      </c>
      <c r="K20" s="19">
        <f t="shared" si="0"/>
        <v>112</v>
      </c>
      <c r="L20" s="14">
        <f t="shared" si="1"/>
        <v>49</v>
      </c>
      <c r="M20" s="19">
        <f t="shared" si="2"/>
        <v>4</v>
      </c>
      <c r="N20" s="19">
        <f t="shared" si="3"/>
        <v>2</v>
      </c>
      <c r="O20" s="19">
        <f t="shared" si="4"/>
        <v>28</v>
      </c>
      <c r="P20" s="20">
        <f t="shared" si="5"/>
        <v>4</v>
      </c>
      <c r="Q20" s="20"/>
      <c r="R20" s="20">
        <v>49.33333333333333</v>
      </c>
    </row>
    <row r="21" spans="1:18" ht="11.25" customHeight="1">
      <c r="A21" s="14">
        <v>19</v>
      </c>
      <c r="B21" s="7" t="s">
        <v>54</v>
      </c>
      <c r="C21" s="16" t="s">
        <v>38</v>
      </c>
      <c r="D21" s="17">
        <v>433</v>
      </c>
      <c r="E21" s="17" t="s">
        <v>25</v>
      </c>
      <c r="F21" s="17" t="s">
        <v>36</v>
      </c>
      <c r="G21" s="18">
        <v>31</v>
      </c>
      <c r="H21" s="18">
        <v>28</v>
      </c>
      <c r="I21" s="18">
        <v>27</v>
      </c>
      <c r="J21" s="18">
        <v>27</v>
      </c>
      <c r="K21" s="19">
        <f t="shared" si="0"/>
        <v>113</v>
      </c>
      <c r="L21" s="14">
        <f t="shared" si="1"/>
        <v>48</v>
      </c>
      <c r="M21" s="19">
        <f t="shared" si="2"/>
        <v>4</v>
      </c>
      <c r="N21" s="19">
        <f t="shared" si="3"/>
        <v>1</v>
      </c>
      <c r="O21" s="19">
        <f t="shared" si="4"/>
        <v>28.25</v>
      </c>
      <c r="P21" s="20">
        <f t="shared" si="5"/>
        <v>4</v>
      </c>
      <c r="Q21" s="20"/>
      <c r="R21" s="20">
        <v>48.33333333333333</v>
      </c>
    </row>
    <row r="22" spans="1:18" ht="11.25" customHeight="1">
      <c r="A22" s="14">
        <v>20</v>
      </c>
      <c r="B22" s="24" t="s">
        <v>55</v>
      </c>
      <c r="C22" s="22" t="s">
        <v>32</v>
      </c>
      <c r="D22" s="14">
        <v>3362</v>
      </c>
      <c r="E22" s="14">
        <v>4</v>
      </c>
      <c r="F22" s="14" t="s">
        <v>49</v>
      </c>
      <c r="G22" s="14">
        <v>27</v>
      </c>
      <c r="H22" s="14">
        <v>27</v>
      </c>
      <c r="I22" s="14">
        <v>28</v>
      </c>
      <c r="J22" s="14">
        <v>31</v>
      </c>
      <c r="K22" s="19">
        <f t="shared" si="0"/>
        <v>113</v>
      </c>
      <c r="L22" s="14">
        <f t="shared" si="1"/>
        <v>48</v>
      </c>
      <c r="M22" s="19">
        <f t="shared" si="2"/>
        <v>4</v>
      </c>
      <c r="N22" s="19">
        <f t="shared" si="3"/>
        <v>1</v>
      </c>
      <c r="O22" s="19">
        <f t="shared" si="4"/>
        <v>28.25</v>
      </c>
      <c r="P22" s="20">
        <f t="shared" si="5"/>
        <v>4</v>
      </c>
      <c r="Q22" s="20"/>
      <c r="R22" s="20">
        <v>48.33333333333333</v>
      </c>
    </row>
    <row r="23" spans="1:18" ht="11.25" customHeight="1">
      <c r="A23" s="14">
        <v>21</v>
      </c>
      <c r="B23" s="21" t="s">
        <v>57</v>
      </c>
      <c r="C23" s="22" t="s">
        <v>35</v>
      </c>
      <c r="D23" s="14">
        <v>408</v>
      </c>
      <c r="E23" s="14">
        <v>2</v>
      </c>
      <c r="F23" s="14" t="s">
        <v>26</v>
      </c>
      <c r="G23" s="14">
        <v>33</v>
      </c>
      <c r="H23" s="14">
        <v>28</v>
      </c>
      <c r="I23" s="14">
        <v>31</v>
      </c>
      <c r="J23" s="14">
        <v>23</v>
      </c>
      <c r="K23" s="19">
        <f t="shared" si="0"/>
        <v>115</v>
      </c>
      <c r="L23" s="14">
        <f t="shared" si="1"/>
        <v>46</v>
      </c>
      <c r="M23" s="19">
        <f t="shared" si="2"/>
        <v>10</v>
      </c>
      <c r="N23" s="19">
        <f t="shared" si="3"/>
        <v>3</v>
      </c>
      <c r="O23" s="19">
        <f t="shared" si="4"/>
        <v>28.75</v>
      </c>
      <c r="P23" s="20">
        <f t="shared" si="5"/>
        <v>4</v>
      </c>
      <c r="Q23" s="20"/>
      <c r="R23" s="20">
        <v>46.33333333333333</v>
      </c>
    </row>
    <row r="24" spans="1:18" ht="11.25" customHeight="1">
      <c r="A24" s="14">
        <v>22</v>
      </c>
      <c r="B24" s="7" t="s">
        <v>58</v>
      </c>
      <c r="C24" s="16" t="s">
        <v>32</v>
      </c>
      <c r="D24" s="17">
        <v>238</v>
      </c>
      <c r="E24" s="17" t="s">
        <v>51</v>
      </c>
      <c r="F24" s="17" t="s">
        <v>36</v>
      </c>
      <c r="G24" s="18">
        <v>28</v>
      </c>
      <c r="H24" s="18">
        <v>34</v>
      </c>
      <c r="I24" s="18">
        <v>27</v>
      </c>
      <c r="J24" s="18">
        <v>28</v>
      </c>
      <c r="K24" s="19">
        <f t="shared" si="0"/>
        <v>117</v>
      </c>
      <c r="L24" s="14">
        <f t="shared" si="1"/>
        <v>44</v>
      </c>
      <c r="M24" s="19">
        <f t="shared" si="2"/>
        <v>7</v>
      </c>
      <c r="N24" s="19">
        <f t="shared" si="3"/>
        <v>0</v>
      </c>
      <c r="O24" s="19">
        <f t="shared" si="4"/>
        <v>29.25</v>
      </c>
      <c r="P24" s="20">
        <f t="shared" si="5"/>
        <v>4</v>
      </c>
      <c r="Q24" s="20"/>
      <c r="R24" s="20">
        <v>44.33333333333333</v>
      </c>
    </row>
    <row r="25" spans="1:18" ht="11.25" customHeight="1">
      <c r="A25" s="14">
        <v>23</v>
      </c>
      <c r="B25" s="15" t="s">
        <v>59</v>
      </c>
      <c r="C25" s="16" t="s">
        <v>47</v>
      </c>
      <c r="D25" s="17">
        <v>1450</v>
      </c>
      <c r="E25" s="17" t="s">
        <v>51</v>
      </c>
      <c r="F25" s="17" t="s">
        <v>26</v>
      </c>
      <c r="G25" s="18">
        <v>30</v>
      </c>
      <c r="H25" s="18">
        <v>25</v>
      </c>
      <c r="I25" s="18">
        <v>29</v>
      </c>
      <c r="J25" s="18">
        <v>33</v>
      </c>
      <c r="K25" s="19">
        <f t="shared" si="0"/>
        <v>117</v>
      </c>
      <c r="L25" s="14">
        <f t="shared" si="1"/>
        <v>44</v>
      </c>
      <c r="M25" s="19">
        <f t="shared" si="2"/>
        <v>8</v>
      </c>
      <c r="N25" s="19">
        <f t="shared" si="3"/>
        <v>1</v>
      </c>
      <c r="O25" s="19">
        <f t="shared" si="4"/>
        <v>29.25</v>
      </c>
      <c r="P25" s="20">
        <f t="shared" si="5"/>
        <v>4</v>
      </c>
      <c r="Q25" s="20"/>
      <c r="R25" s="20">
        <v>44.33333333333333</v>
      </c>
    </row>
    <row r="26" spans="1:18" ht="11.25" customHeight="1">
      <c r="A26" s="14">
        <v>24</v>
      </c>
      <c r="B26" s="7" t="s">
        <v>60</v>
      </c>
      <c r="C26" s="16" t="s">
        <v>30</v>
      </c>
      <c r="D26" s="17">
        <v>1387</v>
      </c>
      <c r="E26" s="17" t="s">
        <v>51</v>
      </c>
      <c r="F26" s="17" t="s">
        <v>36</v>
      </c>
      <c r="G26" s="18">
        <v>29</v>
      </c>
      <c r="H26" s="18">
        <v>25</v>
      </c>
      <c r="I26" s="18">
        <v>29</v>
      </c>
      <c r="J26" s="18">
        <v>34</v>
      </c>
      <c r="K26" s="19">
        <f t="shared" si="0"/>
        <v>117</v>
      </c>
      <c r="L26" s="19">
        <f t="shared" si="1"/>
        <v>44</v>
      </c>
      <c r="M26" s="19">
        <f t="shared" si="2"/>
        <v>9</v>
      </c>
      <c r="N26" s="19">
        <f t="shared" si="3"/>
        <v>0</v>
      </c>
      <c r="O26" s="19">
        <f t="shared" si="4"/>
        <v>29.25</v>
      </c>
      <c r="P26" s="20">
        <f t="shared" si="5"/>
        <v>4</v>
      </c>
      <c r="Q26" s="20"/>
      <c r="R26" s="20">
        <v>44.33333333333333</v>
      </c>
    </row>
    <row r="27" spans="1:18" ht="11.25" customHeight="1">
      <c r="A27" s="14">
        <v>25</v>
      </c>
      <c r="B27" s="15" t="s">
        <v>61</v>
      </c>
      <c r="C27" s="16" t="s">
        <v>47</v>
      </c>
      <c r="D27" s="17">
        <v>2933</v>
      </c>
      <c r="E27" s="17" t="s">
        <v>33</v>
      </c>
      <c r="F27" s="17" t="s">
        <v>26</v>
      </c>
      <c r="G27" s="18">
        <v>39</v>
      </c>
      <c r="H27" s="18">
        <v>26</v>
      </c>
      <c r="I27" s="18">
        <v>24</v>
      </c>
      <c r="J27" s="18">
        <v>29</v>
      </c>
      <c r="K27" s="19">
        <f t="shared" si="0"/>
        <v>118</v>
      </c>
      <c r="L27" s="14">
        <f t="shared" si="1"/>
        <v>43</v>
      </c>
      <c r="M27" s="19">
        <f t="shared" si="2"/>
        <v>15</v>
      </c>
      <c r="N27" s="19">
        <f t="shared" si="3"/>
        <v>3</v>
      </c>
      <c r="O27" s="19">
        <f t="shared" si="4"/>
        <v>29.5</v>
      </c>
      <c r="P27" s="20">
        <f t="shared" si="5"/>
        <v>4</v>
      </c>
      <c r="Q27" s="20"/>
      <c r="R27" s="20">
        <v>43.33333333333333</v>
      </c>
    </row>
    <row r="28" spans="1:18" ht="11.25" customHeight="1">
      <c r="A28" s="14">
        <v>26</v>
      </c>
      <c r="B28" s="23" t="s">
        <v>62</v>
      </c>
      <c r="C28" s="16" t="s">
        <v>32</v>
      </c>
      <c r="D28" s="17">
        <v>243</v>
      </c>
      <c r="E28" s="17">
        <v>1</v>
      </c>
      <c r="F28" s="17" t="s">
        <v>41</v>
      </c>
      <c r="G28" s="18">
        <v>31</v>
      </c>
      <c r="H28" s="18">
        <v>24</v>
      </c>
      <c r="I28" s="18">
        <v>28</v>
      </c>
      <c r="J28" s="18">
        <v>36</v>
      </c>
      <c r="K28" s="19">
        <f t="shared" si="0"/>
        <v>119</v>
      </c>
      <c r="L28" s="14">
        <f t="shared" si="1"/>
        <v>42</v>
      </c>
      <c r="M28" s="19">
        <f t="shared" si="2"/>
        <v>12</v>
      </c>
      <c r="N28" s="19">
        <f t="shared" si="3"/>
        <v>3</v>
      </c>
      <c r="O28" s="19">
        <f t="shared" si="4"/>
        <v>29.75</v>
      </c>
      <c r="P28" s="20">
        <f t="shared" si="5"/>
        <v>4</v>
      </c>
      <c r="Q28" s="20"/>
      <c r="R28" s="20">
        <v>42.33333333333333</v>
      </c>
    </row>
    <row r="29" spans="1:18" ht="11.25" customHeight="1">
      <c r="A29" s="14">
        <v>27</v>
      </c>
      <c r="B29" s="15" t="s">
        <v>63</v>
      </c>
      <c r="C29" s="16" t="s">
        <v>32</v>
      </c>
      <c r="D29" s="17">
        <v>2403</v>
      </c>
      <c r="E29" s="17">
        <v>5</v>
      </c>
      <c r="F29" s="17" t="s">
        <v>26</v>
      </c>
      <c r="G29" s="18">
        <v>34</v>
      </c>
      <c r="H29" s="18">
        <v>27</v>
      </c>
      <c r="I29" s="18">
        <v>32</v>
      </c>
      <c r="J29" s="18">
        <v>27</v>
      </c>
      <c r="K29" s="19">
        <f t="shared" si="0"/>
        <v>120</v>
      </c>
      <c r="L29" s="14">
        <f t="shared" si="1"/>
        <v>41</v>
      </c>
      <c r="M29" s="19">
        <f t="shared" si="2"/>
        <v>7</v>
      </c>
      <c r="N29" s="19">
        <f t="shared" si="3"/>
        <v>5</v>
      </c>
      <c r="O29" s="19">
        <f t="shared" si="4"/>
        <v>30</v>
      </c>
      <c r="P29" s="20">
        <f t="shared" si="5"/>
        <v>4</v>
      </c>
      <c r="Q29" s="20"/>
      <c r="R29" s="20">
        <v>41.33333333333333</v>
      </c>
    </row>
    <row r="30" spans="1:18" ht="11.25" customHeight="1">
      <c r="A30" s="14">
        <v>28</v>
      </c>
      <c r="B30" s="23" t="s">
        <v>64</v>
      </c>
      <c r="C30" s="16" t="s">
        <v>38</v>
      </c>
      <c r="D30" s="17">
        <v>535</v>
      </c>
      <c r="E30" s="17">
        <v>3</v>
      </c>
      <c r="F30" s="17" t="s">
        <v>41</v>
      </c>
      <c r="G30" s="18">
        <v>32</v>
      </c>
      <c r="H30" s="18">
        <v>32</v>
      </c>
      <c r="I30" s="18">
        <v>28</v>
      </c>
      <c r="J30" s="18">
        <v>30</v>
      </c>
      <c r="K30" s="19">
        <f t="shared" si="0"/>
        <v>122</v>
      </c>
      <c r="L30" s="14">
        <f t="shared" si="1"/>
        <v>39</v>
      </c>
      <c r="M30" s="19">
        <f t="shared" si="2"/>
        <v>4</v>
      </c>
      <c r="N30" s="19">
        <f t="shared" si="3"/>
        <v>2</v>
      </c>
      <c r="O30" s="19">
        <f t="shared" si="4"/>
        <v>30.5</v>
      </c>
      <c r="P30" s="20">
        <f t="shared" si="5"/>
        <v>4</v>
      </c>
      <c r="Q30" s="20"/>
      <c r="R30" s="20">
        <v>39.33333333333333</v>
      </c>
    </row>
    <row r="31" spans="1:18" ht="11.25" customHeight="1">
      <c r="A31" s="14">
        <v>29</v>
      </c>
      <c r="B31" s="15" t="s">
        <v>65</v>
      </c>
      <c r="C31" s="16" t="s">
        <v>47</v>
      </c>
      <c r="D31" s="17">
        <v>3034</v>
      </c>
      <c r="E31" s="17">
        <v>2</v>
      </c>
      <c r="F31" s="17" t="s">
        <v>26</v>
      </c>
      <c r="G31" s="18">
        <v>33</v>
      </c>
      <c r="H31" s="18">
        <v>35</v>
      </c>
      <c r="I31" s="18">
        <v>28</v>
      </c>
      <c r="J31" s="18">
        <v>26</v>
      </c>
      <c r="K31" s="19">
        <f t="shared" si="0"/>
        <v>122</v>
      </c>
      <c r="L31" s="14">
        <f t="shared" si="1"/>
        <v>39</v>
      </c>
      <c r="M31" s="19">
        <f t="shared" si="2"/>
        <v>9</v>
      </c>
      <c r="N31" s="19">
        <f t="shared" si="3"/>
        <v>5</v>
      </c>
      <c r="O31" s="19">
        <f t="shared" si="4"/>
        <v>30.5</v>
      </c>
      <c r="P31" s="20">
        <f t="shared" si="5"/>
        <v>4</v>
      </c>
      <c r="Q31" s="20"/>
      <c r="R31" s="20">
        <v>39.33333333333333</v>
      </c>
    </row>
    <row r="32" spans="1:18" ht="11.25" customHeight="1">
      <c r="A32" s="14">
        <v>30</v>
      </c>
      <c r="B32" s="26" t="s">
        <v>66</v>
      </c>
      <c r="C32" s="16" t="s">
        <v>32</v>
      </c>
      <c r="D32" s="17">
        <v>3036</v>
      </c>
      <c r="E32" s="17">
        <v>1</v>
      </c>
      <c r="F32" s="17" t="s">
        <v>49</v>
      </c>
      <c r="G32" s="18">
        <v>29</v>
      </c>
      <c r="H32" s="18">
        <v>27</v>
      </c>
      <c r="I32" s="18">
        <v>33</v>
      </c>
      <c r="J32" s="18">
        <v>34</v>
      </c>
      <c r="K32" s="19">
        <f t="shared" si="0"/>
        <v>123</v>
      </c>
      <c r="L32" s="14">
        <f t="shared" si="1"/>
        <v>38</v>
      </c>
      <c r="M32" s="19">
        <f t="shared" si="2"/>
        <v>7</v>
      </c>
      <c r="N32" s="19">
        <f t="shared" si="3"/>
        <v>4</v>
      </c>
      <c r="O32" s="19">
        <f t="shared" si="4"/>
        <v>30.75</v>
      </c>
      <c r="P32" s="20">
        <f t="shared" si="5"/>
        <v>4</v>
      </c>
      <c r="Q32" s="20"/>
      <c r="R32" s="20">
        <v>38.33333333333333</v>
      </c>
    </row>
    <row r="33" spans="1:18" ht="11.25" customHeight="1">
      <c r="A33" s="14">
        <v>31</v>
      </c>
      <c r="B33" s="15" t="s">
        <v>56</v>
      </c>
      <c r="C33" s="16" t="s">
        <v>35</v>
      </c>
      <c r="D33" s="17">
        <v>3066</v>
      </c>
      <c r="E33" s="17" t="s">
        <v>51</v>
      </c>
      <c r="F33" s="17" t="s">
        <v>26</v>
      </c>
      <c r="G33" s="18">
        <v>24</v>
      </c>
      <c r="H33" s="18">
        <v>30</v>
      </c>
      <c r="I33" s="18">
        <v>34</v>
      </c>
      <c r="J33" s="18">
        <v>35</v>
      </c>
      <c r="K33" s="19">
        <f t="shared" si="0"/>
        <v>123</v>
      </c>
      <c r="L33" s="14">
        <f t="shared" si="1"/>
        <v>38</v>
      </c>
      <c r="M33" s="19">
        <f t="shared" si="2"/>
        <v>11</v>
      </c>
      <c r="N33" s="19">
        <f t="shared" si="3"/>
        <v>4</v>
      </c>
      <c r="O33" s="19">
        <f t="shared" si="4"/>
        <v>30.75</v>
      </c>
      <c r="P33" s="20">
        <f t="shared" si="5"/>
        <v>4</v>
      </c>
      <c r="Q33" s="20"/>
      <c r="R33" s="20">
        <v>38.33333333333333</v>
      </c>
    </row>
    <row r="34" spans="1:18" ht="11.25" customHeight="1">
      <c r="A34" s="14">
        <v>32</v>
      </c>
      <c r="B34" s="21" t="s">
        <v>4</v>
      </c>
      <c r="C34" s="22" t="s">
        <v>35</v>
      </c>
      <c r="D34" s="14">
        <v>1324</v>
      </c>
      <c r="E34" s="14" t="s">
        <v>51</v>
      </c>
      <c r="F34" s="14" t="s">
        <v>26</v>
      </c>
      <c r="G34" s="14">
        <v>31</v>
      </c>
      <c r="H34" s="14">
        <v>27</v>
      </c>
      <c r="I34" s="14">
        <v>32</v>
      </c>
      <c r="J34" s="14">
        <v>34</v>
      </c>
      <c r="K34" s="19">
        <f t="shared" si="0"/>
        <v>124</v>
      </c>
      <c r="L34" s="14">
        <f t="shared" si="1"/>
        <v>37</v>
      </c>
      <c r="M34" s="19">
        <f t="shared" si="2"/>
        <v>7</v>
      </c>
      <c r="N34" s="19">
        <f t="shared" si="3"/>
        <v>1</v>
      </c>
      <c r="O34" s="19">
        <f t="shared" si="4"/>
        <v>31</v>
      </c>
      <c r="P34" s="20">
        <f t="shared" si="5"/>
        <v>4</v>
      </c>
      <c r="Q34" s="20"/>
      <c r="R34" s="20">
        <v>37.33333333333333</v>
      </c>
    </row>
    <row r="35" spans="1:18" ht="11.25" customHeight="1">
      <c r="A35" s="14">
        <v>33</v>
      </c>
      <c r="B35" s="7" t="s">
        <v>67</v>
      </c>
      <c r="C35" s="16" t="s">
        <v>38</v>
      </c>
      <c r="D35" s="17">
        <v>225</v>
      </c>
      <c r="E35" s="17">
        <v>3</v>
      </c>
      <c r="F35" s="17" t="s">
        <v>36</v>
      </c>
      <c r="G35" s="18">
        <v>32</v>
      </c>
      <c r="H35" s="18">
        <v>30</v>
      </c>
      <c r="I35" s="18">
        <v>34</v>
      </c>
      <c r="J35" s="18">
        <v>29</v>
      </c>
      <c r="K35" s="19">
        <f aca="true" t="shared" si="6" ref="K35:K54">SUM(G35:J35)</f>
        <v>125</v>
      </c>
      <c r="L35" s="14">
        <f aca="true" t="shared" si="7" ref="L35:L52">ROUND(R35,0)</f>
        <v>36</v>
      </c>
      <c r="M35" s="19">
        <f aca="true" t="shared" si="8" ref="M35:M54">IF(COUNTA(G35:J35)&lt;2,0,LARGE(G35:J35,1)-SMALL(G35:J35,1))</f>
        <v>5</v>
      </c>
      <c r="N35" s="19">
        <f aca="true" t="shared" si="9" ref="N35:N54">IF(COUNTA(G35:J35)&lt;4,0,LARGE(G35:J35,2)-SMALL(G35:J35,2))</f>
        <v>2</v>
      </c>
      <c r="O35" s="19">
        <f aca="true" t="shared" si="10" ref="O35:O54">+K35/COUNT(G35:J35)</f>
        <v>31.25</v>
      </c>
      <c r="P35" s="20">
        <f aca="true" t="shared" si="11" ref="P35:P54">COUNT(G35:J35)</f>
        <v>4</v>
      </c>
      <c r="Q35" s="20"/>
      <c r="R35" s="20">
        <v>36.33333333333333</v>
      </c>
    </row>
    <row r="36" spans="1:18" ht="11.25" customHeight="1">
      <c r="A36" s="14">
        <v>34</v>
      </c>
      <c r="B36" s="15" t="s">
        <v>68</v>
      </c>
      <c r="C36" s="16" t="s">
        <v>69</v>
      </c>
      <c r="D36" s="17">
        <v>2396</v>
      </c>
      <c r="E36" s="17">
        <v>3</v>
      </c>
      <c r="F36" s="17" t="s">
        <v>26</v>
      </c>
      <c r="G36" s="18">
        <v>29</v>
      </c>
      <c r="H36" s="18">
        <v>34</v>
      </c>
      <c r="I36" s="18">
        <v>30</v>
      </c>
      <c r="J36" s="18">
        <v>33</v>
      </c>
      <c r="K36" s="19">
        <f t="shared" si="6"/>
        <v>126</v>
      </c>
      <c r="L36" s="19">
        <f t="shared" si="7"/>
        <v>35</v>
      </c>
      <c r="M36" s="19">
        <f t="shared" si="8"/>
        <v>5</v>
      </c>
      <c r="N36" s="19">
        <f t="shared" si="9"/>
        <v>3</v>
      </c>
      <c r="O36" s="19">
        <f t="shared" si="10"/>
        <v>31.5</v>
      </c>
      <c r="P36" s="20">
        <f t="shared" si="11"/>
        <v>4</v>
      </c>
      <c r="Q36" s="20"/>
      <c r="R36" s="20">
        <v>35.33333333333333</v>
      </c>
    </row>
    <row r="37" spans="1:18" ht="11.25" customHeight="1">
      <c r="A37" s="14">
        <v>35</v>
      </c>
      <c r="B37" s="8" t="s">
        <v>70</v>
      </c>
      <c r="C37" s="22" t="s">
        <v>47</v>
      </c>
      <c r="D37" s="14">
        <v>442</v>
      </c>
      <c r="E37" s="14">
        <v>2</v>
      </c>
      <c r="F37" s="14" t="s">
        <v>36</v>
      </c>
      <c r="G37" s="14">
        <v>35</v>
      </c>
      <c r="H37" s="14">
        <v>28</v>
      </c>
      <c r="I37" s="14">
        <v>30</v>
      </c>
      <c r="J37" s="14">
        <v>33</v>
      </c>
      <c r="K37" s="19">
        <f t="shared" si="6"/>
        <v>126</v>
      </c>
      <c r="L37" s="14">
        <f t="shared" si="7"/>
        <v>35</v>
      </c>
      <c r="M37" s="19">
        <f t="shared" si="8"/>
        <v>7</v>
      </c>
      <c r="N37" s="19">
        <f t="shared" si="9"/>
        <v>3</v>
      </c>
      <c r="O37" s="19">
        <f t="shared" si="10"/>
        <v>31.5</v>
      </c>
      <c r="P37" s="20">
        <f t="shared" si="11"/>
        <v>4</v>
      </c>
      <c r="Q37" s="20"/>
      <c r="R37" s="20">
        <v>35.33333333333333</v>
      </c>
    </row>
    <row r="38" spans="1:18" ht="11.25" customHeight="1">
      <c r="A38" s="14">
        <v>36</v>
      </c>
      <c r="B38" s="15" t="s">
        <v>71</v>
      </c>
      <c r="C38" s="16" t="s">
        <v>30</v>
      </c>
      <c r="D38" s="17">
        <v>1416</v>
      </c>
      <c r="E38" s="17" t="s">
        <v>72</v>
      </c>
      <c r="F38" s="17" t="s">
        <v>26</v>
      </c>
      <c r="G38" s="18">
        <v>36</v>
      </c>
      <c r="H38" s="18">
        <v>23</v>
      </c>
      <c r="I38" s="18">
        <v>33</v>
      </c>
      <c r="J38" s="18">
        <v>34</v>
      </c>
      <c r="K38" s="19">
        <f t="shared" si="6"/>
        <v>126</v>
      </c>
      <c r="L38" s="14">
        <f t="shared" si="7"/>
        <v>35</v>
      </c>
      <c r="M38" s="19">
        <f t="shared" si="8"/>
        <v>13</v>
      </c>
      <c r="N38" s="19">
        <f t="shared" si="9"/>
        <v>1</v>
      </c>
      <c r="O38" s="19">
        <f t="shared" si="10"/>
        <v>31.5</v>
      </c>
      <c r="P38" s="20">
        <f t="shared" si="11"/>
        <v>4</v>
      </c>
      <c r="Q38" s="20"/>
      <c r="R38" s="20">
        <v>35.33333333333333</v>
      </c>
    </row>
    <row r="39" spans="1:18" ht="11.25" customHeight="1">
      <c r="A39" s="14">
        <v>37</v>
      </c>
      <c r="B39" s="23" t="s">
        <v>82</v>
      </c>
      <c r="C39" s="16" t="s">
        <v>30</v>
      </c>
      <c r="D39" s="17">
        <v>3276</v>
      </c>
      <c r="E39" s="17">
        <v>4</v>
      </c>
      <c r="F39" s="17" t="s">
        <v>41</v>
      </c>
      <c r="G39" s="18">
        <v>28</v>
      </c>
      <c r="H39" s="18">
        <v>33</v>
      </c>
      <c r="I39" s="18">
        <v>25</v>
      </c>
      <c r="J39" s="18">
        <v>40</v>
      </c>
      <c r="K39" s="19">
        <f t="shared" si="6"/>
        <v>126</v>
      </c>
      <c r="L39" s="14">
        <f t="shared" si="7"/>
        <v>35</v>
      </c>
      <c r="M39" s="19">
        <f t="shared" si="8"/>
        <v>15</v>
      </c>
      <c r="N39" s="19">
        <f t="shared" si="9"/>
        <v>5</v>
      </c>
      <c r="O39" s="19">
        <f t="shared" si="10"/>
        <v>31.5</v>
      </c>
      <c r="P39" s="20">
        <f t="shared" si="11"/>
        <v>4</v>
      </c>
      <c r="Q39" s="20"/>
      <c r="R39" s="20">
        <v>35.33333333333333</v>
      </c>
    </row>
    <row r="40" spans="1:18" ht="11.25" customHeight="1">
      <c r="A40" s="14">
        <v>38</v>
      </c>
      <c r="B40" s="7" t="s">
        <v>74</v>
      </c>
      <c r="C40" s="16" t="s">
        <v>75</v>
      </c>
      <c r="D40" s="17">
        <v>1284</v>
      </c>
      <c r="E40" s="17" t="s">
        <v>76</v>
      </c>
      <c r="F40" s="17" t="s">
        <v>36</v>
      </c>
      <c r="G40" s="18">
        <v>36</v>
      </c>
      <c r="H40" s="18">
        <v>29</v>
      </c>
      <c r="I40" s="18">
        <v>31</v>
      </c>
      <c r="J40" s="18">
        <v>31</v>
      </c>
      <c r="K40" s="19">
        <f t="shared" si="6"/>
        <v>127</v>
      </c>
      <c r="L40" s="14">
        <f t="shared" si="7"/>
        <v>34</v>
      </c>
      <c r="M40" s="19">
        <f t="shared" si="8"/>
        <v>7</v>
      </c>
      <c r="N40" s="19">
        <f t="shared" si="9"/>
        <v>0</v>
      </c>
      <c r="O40" s="19">
        <f t="shared" si="10"/>
        <v>31.75</v>
      </c>
      <c r="P40" s="20">
        <f t="shared" si="11"/>
        <v>4</v>
      </c>
      <c r="Q40" s="20"/>
      <c r="R40" s="20">
        <v>34.33333333333333</v>
      </c>
    </row>
    <row r="41" spans="1:18" ht="11.25" customHeight="1">
      <c r="A41" s="14">
        <v>39</v>
      </c>
      <c r="B41" s="27" t="s">
        <v>77</v>
      </c>
      <c r="C41" s="16" t="s">
        <v>47</v>
      </c>
      <c r="D41" s="17">
        <v>3233</v>
      </c>
      <c r="E41" s="17">
        <v>4</v>
      </c>
      <c r="F41" s="17" t="s">
        <v>78</v>
      </c>
      <c r="G41" s="18">
        <v>35</v>
      </c>
      <c r="H41" s="18">
        <v>29</v>
      </c>
      <c r="I41" s="18">
        <v>34</v>
      </c>
      <c r="J41" s="18">
        <v>32</v>
      </c>
      <c r="K41" s="19">
        <f t="shared" si="6"/>
        <v>130</v>
      </c>
      <c r="L41" s="14">
        <f t="shared" si="7"/>
        <v>31</v>
      </c>
      <c r="M41" s="19">
        <f t="shared" si="8"/>
        <v>6</v>
      </c>
      <c r="N41" s="19">
        <f t="shared" si="9"/>
        <v>2</v>
      </c>
      <c r="O41" s="19">
        <f t="shared" si="10"/>
        <v>32.5</v>
      </c>
      <c r="P41" s="20">
        <f t="shared" si="11"/>
        <v>4</v>
      </c>
      <c r="Q41" s="20"/>
      <c r="R41" s="20">
        <v>31.33333333333333</v>
      </c>
    </row>
    <row r="42" spans="1:18" ht="11.25" customHeight="1">
      <c r="A42" s="14">
        <v>40</v>
      </c>
      <c r="B42" s="7" t="s">
        <v>79</v>
      </c>
      <c r="C42" s="16" t="s">
        <v>47</v>
      </c>
      <c r="D42" s="17">
        <v>2502</v>
      </c>
      <c r="E42" s="17" t="s">
        <v>76</v>
      </c>
      <c r="F42" s="17" t="s">
        <v>36</v>
      </c>
      <c r="G42" s="18">
        <v>40</v>
      </c>
      <c r="H42" s="18">
        <v>34</v>
      </c>
      <c r="I42" s="18">
        <v>26</v>
      </c>
      <c r="J42" s="18">
        <v>33</v>
      </c>
      <c r="K42" s="19">
        <f t="shared" si="6"/>
        <v>133</v>
      </c>
      <c r="L42" s="14">
        <f t="shared" si="7"/>
        <v>28</v>
      </c>
      <c r="M42" s="19">
        <f t="shared" si="8"/>
        <v>14</v>
      </c>
      <c r="N42" s="19">
        <f t="shared" si="9"/>
        <v>1</v>
      </c>
      <c r="O42" s="19">
        <f t="shared" si="10"/>
        <v>33.25</v>
      </c>
      <c r="P42" s="20">
        <f t="shared" si="11"/>
        <v>4</v>
      </c>
      <c r="Q42" s="20"/>
      <c r="R42" s="20">
        <v>28.33333333333333</v>
      </c>
    </row>
    <row r="43" spans="1:18" ht="11.25" customHeight="1">
      <c r="A43" s="14">
        <v>41</v>
      </c>
      <c r="B43" s="15" t="s">
        <v>80</v>
      </c>
      <c r="C43" s="16" t="s">
        <v>69</v>
      </c>
      <c r="D43" s="17">
        <v>2402</v>
      </c>
      <c r="E43" s="17" t="s">
        <v>81</v>
      </c>
      <c r="F43" s="17" t="s">
        <v>26</v>
      </c>
      <c r="G43" s="18">
        <v>34</v>
      </c>
      <c r="H43" s="18">
        <v>30</v>
      </c>
      <c r="I43" s="18">
        <v>39</v>
      </c>
      <c r="J43" s="18">
        <v>31</v>
      </c>
      <c r="K43" s="19">
        <f t="shared" si="6"/>
        <v>134</v>
      </c>
      <c r="L43" s="14">
        <f t="shared" si="7"/>
        <v>27</v>
      </c>
      <c r="M43" s="19">
        <f t="shared" si="8"/>
        <v>9</v>
      </c>
      <c r="N43" s="19">
        <f t="shared" si="9"/>
        <v>3</v>
      </c>
      <c r="O43" s="19">
        <f t="shared" si="10"/>
        <v>33.5</v>
      </c>
      <c r="P43" s="20">
        <f t="shared" si="11"/>
        <v>4</v>
      </c>
      <c r="Q43" s="20"/>
      <c r="R43" s="20">
        <v>27.33333333333333</v>
      </c>
    </row>
    <row r="44" spans="1:18" ht="11.25" customHeight="1">
      <c r="A44" s="14">
        <v>42</v>
      </c>
      <c r="B44" s="26" t="s">
        <v>73</v>
      </c>
      <c r="C44" s="16" t="s">
        <v>32</v>
      </c>
      <c r="D44" s="17">
        <v>3363</v>
      </c>
      <c r="E44" s="17">
        <v>5</v>
      </c>
      <c r="F44" s="17" t="s">
        <v>49</v>
      </c>
      <c r="G44" s="18">
        <v>39</v>
      </c>
      <c r="H44" s="18">
        <v>33</v>
      </c>
      <c r="I44" s="18">
        <v>34</v>
      </c>
      <c r="J44" s="18">
        <v>29</v>
      </c>
      <c r="K44" s="19">
        <f t="shared" si="6"/>
        <v>135</v>
      </c>
      <c r="L44" s="14">
        <f t="shared" si="7"/>
        <v>26</v>
      </c>
      <c r="M44" s="19">
        <f t="shared" si="8"/>
        <v>10</v>
      </c>
      <c r="N44" s="19">
        <f t="shared" si="9"/>
        <v>1</v>
      </c>
      <c r="O44" s="19">
        <f t="shared" si="10"/>
        <v>33.75</v>
      </c>
      <c r="P44" s="20">
        <f t="shared" si="11"/>
        <v>4</v>
      </c>
      <c r="Q44" s="20"/>
      <c r="R44" s="20">
        <v>26.33333333333333</v>
      </c>
    </row>
    <row r="45" spans="1:18" ht="11.25" customHeight="1">
      <c r="A45" s="14">
        <v>43</v>
      </c>
      <c r="B45" s="15" t="s">
        <v>83</v>
      </c>
      <c r="C45" s="16" t="s">
        <v>30</v>
      </c>
      <c r="D45" s="17">
        <v>1150</v>
      </c>
      <c r="E45" s="17" t="s">
        <v>76</v>
      </c>
      <c r="F45" s="17" t="s">
        <v>26</v>
      </c>
      <c r="G45" s="18">
        <v>40</v>
      </c>
      <c r="H45" s="18">
        <v>30</v>
      </c>
      <c r="I45" s="18">
        <v>28</v>
      </c>
      <c r="J45" s="18">
        <v>38</v>
      </c>
      <c r="K45" s="19">
        <f t="shared" si="6"/>
        <v>136</v>
      </c>
      <c r="L45" s="14">
        <f t="shared" si="7"/>
        <v>25</v>
      </c>
      <c r="M45" s="19">
        <f t="shared" si="8"/>
        <v>12</v>
      </c>
      <c r="N45" s="19">
        <f t="shared" si="9"/>
        <v>8</v>
      </c>
      <c r="O45" s="19">
        <f t="shared" si="10"/>
        <v>34</v>
      </c>
      <c r="P45" s="20">
        <f t="shared" si="11"/>
        <v>4</v>
      </c>
      <c r="Q45" s="20"/>
      <c r="R45" s="20">
        <v>25.33333333333333</v>
      </c>
    </row>
    <row r="46" spans="1:18" ht="11.25" customHeight="1">
      <c r="A46" s="14">
        <v>44</v>
      </c>
      <c r="B46" s="15" t="s">
        <v>84</v>
      </c>
      <c r="C46" s="16" t="s">
        <v>30</v>
      </c>
      <c r="D46" s="17">
        <v>1278</v>
      </c>
      <c r="E46" s="17" t="s">
        <v>81</v>
      </c>
      <c r="F46" s="17" t="s">
        <v>26</v>
      </c>
      <c r="G46" s="18">
        <v>42</v>
      </c>
      <c r="H46" s="18">
        <v>34</v>
      </c>
      <c r="I46" s="18">
        <v>30</v>
      </c>
      <c r="J46" s="18">
        <v>30</v>
      </c>
      <c r="K46" s="19">
        <f t="shared" si="6"/>
        <v>136</v>
      </c>
      <c r="L46" s="14">
        <f t="shared" si="7"/>
        <v>25</v>
      </c>
      <c r="M46" s="19">
        <f t="shared" si="8"/>
        <v>12</v>
      </c>
      <c r="N46" s="19">
        <f t="shared" si="9"/>
        <v>4</v>
      </c>
      <c r="O46" s="19">
        <f t="shared" si="10"/>
        <v>34</v>
      </c>
      <c r="P46" s="20">
        <f t="shared" si="11"/>
        <v>4</v>
      </c>
      <c r="Q46" s="20"/>
      <c r="R46" s="20">
        <v>25.33333333333333</v>
      </c>
    </row>
    <row r="47" spans="1:18" ht="11.25" customHeight="1">
      <c r="A47" s="14">
        <v>45</v>
      </c>
      <c r="B47" s="23" t="s">
        <v>85</v>
      </c>
      <c r="C47" s="16" t="s">
        <v>30</v>
      </c>
      <c r="D47" s="17">
        <v>526</v>
      </c>
      <c r="E47" s="17" t="s">
        <v>81</v>
      </c>
      <c r="F47" s="17" t="s">
        <v>41</v>
      </c>
      <c r="G47" s="18">
        <v>30</v>
      </c>
      <c r="H47" s="18">
        <v>42</v>
      </c>
      <c r="I47" s="18">
        <v>30</v>
      </c>
      <c r="J47" s="18">
        <v>36</v>
      </c>
      <c r="K47" s="19">
        <f t="shared" si="6"/>
        <v>138</v>
      </c>
      <c r="L47" s="14">
        <f t="shared" si="7"/>
        <v>23</v>
      </c>
      <c r="M47" s="19">
        <f t="shared" si="8"/>
        <v>12</v>
      </c>
      <c r="N47" s="19">
        <f t="shared" si="9"/>
        <v>6</v>
      </c>
      <c r="O47" s="19">
        <f t="shared" si="10"/>
        <v>34.5</v>
      </c>
      <c r="P47" s="20">
        <f t="shared" si="11"/>
        <v>4</v>
      </c>
      <c r="Q47" s="20"/>
      <c r="R47" s="20">
        <v>23.33333333333333</v>
      </c>
    </row>
    <row r="48" spans="1:18" ht="11.25" customHeight="1">
      <c r="A48" s="14">
        <v>46</v>
      </c>
      <c r="B48" s="21" t="s">
        <v>86</v>
      </c>
      <c r="C48" s="22" t="s">
        <v>47</v>
      </c>
      <c r="D48" s="14">
        <v>2932</v>
      </c>
      <c r="E48" s="14">
        <v>3</v>
      </c>
      <c r="F48" s="14" t="s">
        <v>26</v>
      </c>
      <c r="G48" s="14">
        <v>32</v>
      </c>
      <c r="H48" s="14">
        <v>38</v>
      </c>
      <c r="I48" s="14">
        <v>36</v>
      </c>
      <c r="J48" s="14">
        <v>33</v>
      </c>
      <c r="K48" s="19">
        <f t="shared" si="6"/>
        <v>139</v>
      </c>
      <c r="L48" s="14">
        <f t="shared" si="7"/>
        <v>22</v>
      </c>
      <c r="M48" s="19">
        <f t="shared" si="8"/>
        <v>6</v>
      </c>
      <c r="N48" s="19">
        <f t="shared" si="9"/>
        <v>3</v>
      </c>
      <c r="O48" s="19">
        <f t="shared" si="10"/>
        <v>34.75</v>
      </c>
      <c r="P48" s="20">
        <f t="shared" si="11"/>
        <v>4</v>
      </c>
      <c r="Q48" s="20"/>
      <c r="R48" s="20">
        <v>22.33333333333333</v>
      </c>
    </row>
    <row r="49" spans="1:18" ht="11.25" customHeight="1">
      <c r="A49" s="14">
        <v>47</v>
      </c>
      <c r="B49" s="26" t="s">
        <v>87</v>
      </c>
      <c r="C49" s="16" t="s">
        <v>30</v>
      </c>
      <c r="D49" s="17">
        <v>3227</v>
      </c>
      <c r="E49" s="17">
        <v>4</v>
      </c>
      <c r="F49" s="17" t="s">
        <v>49</v>
      </c>
      <c r="G49" s="18">
        <v>31</v>
      </c>
      <c r="H49" s="18">
        <v>30</v>
      </c>
      <c r="I49" s="18">
        <v>33</v>
      </c>
      <c r="J49" s="18">
        <v>45</v>
      </c>
      <c r="K49" s="19">
        <f t="shared" si="6"/>
        <v>139</v>
      </c>
      <c r="L49" s="14">
        <f t="shared" si="7"/>
        <v>22</v>
      </c>
      <c r="M49" s="19">
        <f t="shared" si="8"/>
        <v>15</v>
      </c>
      <c r="N49" s="19">
        <f t="shared" si="9"/>
        <v>2</v>
      </c>
      <c r="O49" s="19">
        <f t="shared" si="10"/>
        <v>34.75</v>
      </c>
      <c r="P49" s="20">
        <f t="shared" si="11"/>
        <v>4</v>
      </c>
      <c r="Q49" s="20"/>
      <c r="R49" s="20">
        <v>22.33333333333333</v>
      </c>
    </row>
    <row r="50" spans="1:18" ht="11.25" customHeight="1">
      <c r="A50" s="14">
        <v>48</v>
      </c>
      <c r="B50" s="15" t="s">
        <v>88</v>
      </c>
      <c r="C50" s="16" t="s">
        <v>69</v>
      </c>
      <c r="D50" s="17">
        <v>2399</v>
      </c>
      <c r="E50" s="17">
        <v>4</v>
      </c>
      <c r="F50" s="17" t="s">
        <v>26</v>
      </c>
      <c r="G50" s="18">
        <v>41</v>
      </c>
      <c r="H50" s="18">
        <v>40</v>
      </c>
      <c r="I50" s="18">
        <v>34</v>
      </c>
      <c r="J50" s="18">
        <v>28</v>
      </c>
      <c r="K50" s="19">
        <f t="shared" si="6"/>
        <v>143</v>
      </c>
      <c r="L50" s="14">
        <f t="shared" si="7"/>
        <v>18</v>
      </c>
      <c r="M50" s="19">
        <f t="shared" si="8"/>
        <v>13</v>
      </c>
      <c r="N50" s="19">
        <f t="shared" si="9"/>
        <v>6</v>
      </c>
      <c r="O50" s="19">
        <f t="shared" si="10"/>
        <v>35.75</v>
      </c>
      <c r="P50" s="20">
        <f t="shared" si="11"/>
        <v>4</v>
      </c>
      <c r="Q50" s="20"/>
      <c r="R50" s="20">
        <v>18.33333333333333</v>
      </c>
    </row>
    <row r="51" spans="1:18" ht="11.25" customHeight="1">
      <c r="A51" s="14">
        <v>49</v>
      </c>
      <c r="B51" s="25" t="s">
        <v>89</v>
      </c>
      <c r="C51" s="22" t="s">
        <v>35</v>
      </c>
      <c r="D51" s="14">
        <v>3011</v>
      </c>
      <c r="E51" s="14">
        <v>3</v>
      </c>
      <c r="F51" s="14" t="s">
        <v>41</v>
      </c>
      <c r="G51" s="14">
        <v>36</v>
      </c>
      <c r="H51" s="14">
        <v>37</v>
      </c>
      <c r="I51" s="14">
        <v>36</v>
      </c>
      <c r="J51" s="14">
        <v>38</v>
      </c>
      <c r="K51" s="19">
        <f t="shared" si="6"/>
        <v>147</v>
      </c>
      <c r="L51" s="14">
        <f t="shared" si="7"/>
        <v>14</v>
      </c>
      <c r="M51" s="19">
        <f t="shared" si="8"/>
        <v>2</v>
      </c>
      <c r="N51" s="19">
        <f t="shared" si="9"/>
        <v>1</v>
      </c>
      <c r="O51" s="19">
        <f t="shared" si="10"/>
        <v>36.75</v>
      </c>
      <c r="P51" s="20">
        <f t="shared" si="11"/>
        <v>4</v>
      </c>
      <c r="Q51" s="20"/>
      <c r="R51" s="20">
        <v>14.333333333333329</v>
      </c>
    </row>
    <row r="52" spans="1:18" ht="11.25" customHeight="1">
      <c r="A52" s="14">
        <v>50</v>
      </c>
      <c r="B52" s="25" t="s">
        <v>90</v>
      </c>
      <c r="C52" s="22" t="s">
        <v>75</v>
      </c>
      <c r="D52" s="14">
        <v>2892</v>
      </c>
      <c r="E52" s="14">
        <v>5</v>
      </c>
      <c r="F52" s="14" t="s">
        <v>41</v>
      </c>
      <c r="G52" s="14">
        <v>46</v>
      </c>
      <c r="H52" s="14">
        <v>44</v>
      </c>
      <c r="I52" s="14">
        <v>33</v>
      </c>
      <c r="J52" s="14">
        <v>36</v>
      </c>
      <c r="K52" s="19">
        <f t="shared" si="6"/>
        <v>159</v>
      </c>
      <c r="L52" s="14">
        <f t="shared" si="7"/>
        <v>2</v>
      </c>
      <c r="M52" s="19">
        <f t="shared" si="8"/>
        <v>13</v>
      </c>
      <c r="N52" s="19">
        <f t="shared" si="9"/>
        <v>8</v>
      </c>
      <c r="O52" s="19">
        <f t="shared" si="10"/>
        <v>39.75</v>
      </c>
      <c r="P52" s="20">
        <f t="shared" si="11"/>
        <v>4</v>
      </c>
      <c r="Q52" s="20"/>
      <c r="R52" s="20">
        <v>2.3333333333333286</v>
      </c>
    </row>
    <row r="53" spans="1:18" ht="11.25" customHeight="1">
      <c r="A53" s="14">
        <v>51</v>
      </c>
      <c r="B53" s="23" t="s">
        <v>91</v>
      </c>
      <c r="C53" s="16" t="s">
        <v>35</v>
      </c>
      <c r="D53" s="17">
        <v>2918</v>
      </c>
      <c r="E53" s="17" t="s">
        <v>76</v>
      </c>
      <c r="F53" s="17" t="s">
        <v>41</v>
      </c>
      <c r="G53" s="18">
        <v>48</v>
      </c>
      <c r="H53" s="18">
        <v>38</v>
      </c>
      <c r="I53" s="18">
        <v>36</v>
      </c>
      <c r="J53" s="18">
        <v>41</v>
      </c>
      <c r="K53" s="19">
        <f t="shared" si="6"/>
        <v>163</v>
      </c>
      <c r="L53" s="14"/>
      <c r="M53" s="19">
        <f t="shared" si="8"/>
        <v>12</v>
      </c>
      <c r="N53" s="19">
        <f t="shared" si="9"/>
        <v>3</v>
      </c>
      <c r="O53" s="19">
        <f t="shared" si="10"/>
        <v>40.75</v>
      </c>
      <c r="P53" s="20">
        <f t="shared" si="11"/>
        <v>4</v>
      </c>
      <c r="Q53" s="20"/>
      <c r="R53" s="20">
        <v>-1.6666666666666714</v>
      </c>
    </row>
    <row r="54" spans="1:18" ht="11.25" customHeight="1">
      <c r="A54" s="14">
        <v>52</v>
      </c>
      <c r="B54" s="23" t="s">
        <v>92</v>
      </c>
      <c r="C54" s="16" t="s">
        <v>30</v>
      </c>
      <c r="D54" s="17">
        <v>1478</v>
      </c>
      <c r="E54" s="17" t="s">
        <v>25</v>
      </c>
      <c r="F54" s="17" t="s">
        <v>41</v>
      </c>
      <c r="G54" s="18">
        <v>35</v>
      </c>
      <c r="H54" s="18">
        <v>32</v>
      </c>
      <c r="I54" s="18">
        <v>126</v>
      </c>
      <c r="J54" s="18">
        <v>126</v>
      </c>
      <c r="K54" s="19">
        <f t="shared" si="6"/>
        <v>319</v>
      </c>
      <c r="L54" s="14"/>
      <c r="M54" s="19">
        <f t="shared" si="8"/>
        <v>94</v>
      </c>
      <c r="N54" s="19">
        <f t="shared" si="9"/>
        <v>91</v>
      </c>
      <c r="O54" s="19">
        <f t="shared" si="10"/>
        <v>79.75</v>
      </c>
      <c r="P54" s="20">
        <f t="shared" si="11"/>
        <v>4</v>
      </c>
      <c r="Q54" s="20"/>
      <c r="R54" s="20">
        <v>-157.66666666666669</v>
      </c>
    </row>
    <row r="55" ht="11.25" customHeight="1">
      <c r="B55" s="8" t="s">
        <v>93</v>
      </c>
    </row>
    <row r="56" spans="1:15" ht="11.25" customHeight="1">
      <c r="A56" s="10" t="s">
        <v>12</v>
      </c>
      <c r="B56" s="11" t="s">
        <v>13</v>
      </c>
      <c r="C56" s="10" t="s">
        <v>14</v>
      </c>
      <c r="D56" s="10" t="s">
        <v>15</v>
      </c>
      <c r="E56" s="10" t="s">
        <v>16</v>
      </c>
      <c r="F56" s="10" t="s">
        <v>17</v>
      </c>
      <c r="G56" s="10">
        <v>1</v>
      </c>
      <c r="H56" s="10">
        <v>2</v>
      </c>
      <c r="I56" s="10">
        <v>3</v>
      </c>
      <c r="J56" s="10">
        <v>4</v>
      </c>
      <c r="K56" s="10" t="s">
        <v>18</v>
      </c>
      <c r="L56" s="10" t="s">
        <v>19</v>
      </c>
      <c r="M56" s="10" t="s">
        <v>20</v>
      </c>
      <c r="N56" s="10" t="s">
        <v>21</v>
      </c>
      <c r="O56" s="10" t="s">
        <v>22</v>
      </c>
    </row>
    <row r="57" spans="1:15" ht="11.25" customHeight="1">
      <c r="A57" s="14">
        <v>1</v>
      </c>
      <c r="B57" s="15" t="s">
        <v>23</v>
      </c>
      <c r="C57" s="16" t="s">
        <v>24</v>
      </c>
      <c r="D57" s="17">
        <v>810</v>
      </c>
      <c r="E57" s="17" t="s">
        <v>25</v>
      </c>
      <c r="F57" s="17" t="s">
        <v>26</v>
      </c>
      <c r="G57" s="18">
        <v>24</v>
      </c>
      <c r="H57" s="18">
        <v>20</v>
      </c>
      <c r="I57" s="18">
        <v>24</v>
      </c>
      <c r="J57" s="18">
        <v>23</v>
      </c>
      <c r="K57" s="19">
        <v>91</v>
      </c>
      <c r="L57" s="14">
        <v>70</v>
      </c>
      <c r="M57" s="19">
        <v>4</v>
      </c>
      <c r="N57" s="19">
        <v>1</v>
      </c>
      <c r="O57" s="19">
        <v>22.75</v>
      </c>
    </row>
    <row r="58" spans="1:15" ht="11.25" customHeight="1">
      <c r="A58" s="14">
        <v>2</v>
      </c>
      <c r="B58" s="21" t="s">
        <v>27</v>
      </c>
      <c r="C58" s="22" t="s">
        <v>28</v>
      </c>
      <c r="D58" s="14">
        <v>1102</v>
      </c>
      <c r="E58" s="14">
        <v>1</v>
      </c>
      <c r="F58" s="14" t="s">
        <v>26</v>
      </c>
      <c r="G58" s="14">
        <v>23</v>
      </c>
      <c r="H58" s="14">
        <v>22</v>
      </c>
      <c r="I58" s="14">
        <v>25</v>
      </c>
      <c r="J58" s="14">
        <v>28</v>
      </c>
      <c r="K58" s="19">
        <v>98</v>
      </c>
      <c r="L58" s="14">
        <v>63</v>
      </c>
      <c r="M58" s="19">
        <v>6</v>
      </c>
      <c r="N58" s="19">
        <v>2</v>
      </c>
      <c r="O58" s="19">
        <v>24.5</v>
      </c>
    </row>
    <row r="59" spans="1:15" ht="11.25" customHeight="1">
      <c r="A59" s="14">
        <v>3</v>
      </c>
      <c r="B59" s="21" t="s">
        <v>29</v>
      </c>
      <c r="C59" s="22" t="s">
        <v>30</v>
      </c>
      <c r="D59" s="14">
        <v>2164</v>
      </c>
      <c r="E59" s="14">
        <v>1</v>
      </c>
      <c r="F59" s="14" t="s">
        <v>26</v>
      </c>
      <c r="G59" s="14">
        <v>23</v>
      </c>
      <c r="H59" s="14">
        <v>26</v>
      </c>
      <c r="I59" s="14">
        <v>21</v>
      </c>
      <c r="J59" s="14">
        <v>28</v>
      </c>
      <c r="K59" s="19">
        <v>98</v>
      </c>
      <c r="L59" s="14">
        <v>63</v>
      </c>
      <c r="M59" s="19">
        <v>7</v>
      </c>
      <c r="N59" s="19">
        <v>3</v>
      </c>
      <c r="O59" s="19">
        <v>24.5</v>
      </c>
    </row>
    <row r="60" spans="1:15" ht="11.25" customHeight="1">
      <c r="A60" s="14">
        <v>4</v>
      </c>
      <c r="B60" s="15" t="s">
        <v>31</v>
      </c>
      <c r="C60" s="16" t="s">
        <v>32</v>
      </c>
      <c r="D60" s="17">
        <v>1249</v>
      </c>
      <c r="E60" s="17" t="s">
        <v>33</v>
      </c>
      <c r="F60" s="17" t="s">
        <v>26</v>
      </c>
      <c r="G60" s="18">
        <v>25</v>
      </c>
      <c r="H60" s="18">
        <v>22</v>
      </c>
      <c r="I60" s="18">
        <v>25</v>
      </c>
      <c r="J60" s="18">
        <v>27</v>
      </c>
      <c r="K60" s="19">
        <v>99</v>
      </c>
      <c r="L60" s="14">
        <v>62</v>
      </c>
      <c r="M60" s="19">
        <v>5</v>
      </c>
      <c r="N60" s="19">
        <v>0</v>
      </c>
      <c r="O60" s="19">
        <v>24.75</v>
      </c>
    </row>
    <row r="61" spans="1:15" ht="11.25" customHeight="1">
      <c r="A61" s="14">
        <v>5</v>
      </c>
      <c r="B61" s="15" t="s">
        <v>37</v>
      </c>
      <c r="C61" s="16" t="s">
        <v>38</v>
      </c>
      <c r="D61" s="17">
        <v>1113</v>
      </c>
      <c r="E61" s="17">
        <v>2</v>
      </c>
      <c r="F61" s="17" t="s">
        <v>26</v>
      </c>
      <c r="G61" s="18">
        <v>26</v>
      </c>
      <c r="H61" s="18">
        <v>26</v>
      </c>
      <c r="I61" s="18">
        <v>27</v>
      </c>
      <c r="J61" s="18">
        <v>20</v>
      </c>
      <c r="K61" s="19">
        <v>99</v>
      </c>
      <c r="L61" s="14">
        <v>62</v>
      </c>
      <c r="M61" s="19">
        <v>7</v>
      </c>
      <c r="N61" s="19">
        <v>0</v>
      </c>
      <c r="O61" s="19">
        <v>24.75</v>
      </c>
    </row>
    <row r="62" spans="1:15" ht="11.25" customHeight="1">
      <c r="A62" s="14">
        <v>6</v>
      </c>
      <c r="B62" s="21" t="s">
        <v>39</v>
      </c>
      <c r="C62" s="22" t="s">
        <v>35</v>
      </c>
      <c r="D62" s="14">
        <v>1372</v>
      </c>
      <c r="E62" s="14">
        <v>2</v>
      </c>
      <c r="F62" s="14" t="s">
        <v>26</v>
      </c>
      <c r="G62" s="14">
        <v>24</v>
      </c>
      <c r="H62" s="14">
        <v>27</v>
      </c>
      <c r="I62" s="14">
        <v>24</v>
      </c>
      <c r="J62" s="14">
        <v>27</v>
      </c>
      <c r="K62" s="19">
        <v>102</v>
      </c>
      <c r="L62" s="14">
        <v>59</v>
      </c>
      <c r="M62" s="19">
        <v>3</v>
      </c>
      <c r="N62" s="19">
        <v>3</v>
      </c>
      <c r="O62" s="19">
        <v>25.5</v>
      </c>
    </row>
    <row r="63" spans="1:15" ht="11.25" customHeight="1">
      <c r="A63" s="14">
        <v>7</v>
      </c>
      <c r="B63" s="21" t="s">
        <v>44</v>
      </c>
      <c r="C63" s="22" t="s">
        <v>32</v>
      </c>
      <c r="D63" s="14">
        <v>3051</v>
      </c>
      <c r="E63" s="14">
        <v>2</v>
      </c>
      <c r="F63" s="14" t="s">
        <v>26</v>
      </c>
      <c r="G63" s="14">
        <v>29</v>
      </c>
      <c r="H63" s="14">
        <v>24</v>
      </c>
      <c r="I63" s="14">
        <v>21</v>
      </c>
      <c r="J63" s="14">
        <v>30</v>
      </c>
      <c r="K63" s="19">
        <v>104</v>
      </c>
      <c r="L63" s="14">
        <v>57</v>
      </c>
      <c r="M63" s="19">
        <v>9</v>
      </c>
      <c r="N63" s="19">
        <v>5</v>
      </c>
      <c r="O63" s="19">
        <v>26</v>
      </c>
    </row>
    <row r="64" spans="1:15" ht="11.25" customHeight="1">
      <c r="A64" s="14">
        <v>8</v>
      </c>
      <c r="B64" s="15" t="s">
        <v>6</v>
      </c>
      <c r="C64" s="16" t="s">
        <v>47</v>
      </c>
      <c r="D64" s="17">
        <v>746</v>
      </c>
      <c r="E64" s="17">
        <v>1</v>
      </c>
      <c r="F64" s="17" t="s">
        <v>26</v>
      </c>
      <c r="G64" s="18">
        <v>26</v>
      </c>
      <c r="H64" s="18">
        <v>28</v>
      </c>
      <c r="I64" s="18">
        <v>28</v>
      </c>
      <c r="J64" s="18">
        <v>26</v>
      </c>
      <c r="K64" s="19">
        <v>108</v>
      </c>
      <c r="L64" s="14">
        <v>53</v>
      </c>
      <c r="M64" s="19">
        <v>2</v>
      </c>
      <c r="N64" s="19">
        <v>2</v>
      </c>
      <c r="O64" s="19">
        <v>27</v>
      </c>
    </row>
    <row r="65" spans="1:15" ht="11.25" customHeight="1">
      <c r="A65" s="14">
        <v>9</v>
      </c>
      <c r="B65" s="15" t="s">
        <v>50</v>
      </c>
      <c r="C65" s="16" t="s">
        <v>30</v>
      </c>
      <c r="D65" s="17">
        <v>233</v>
      </c>
      <c r="E65" s="17" t="s">
        <v>51</v>
      </c>
      <c r="F65" s="17" t="s">
        <v>26</v>
      </c>
      <c r="G65" s="18">
        <v>32</v>
      </c>
      <c r="H65" s="18">
        <v>25</v>
      </c>
      <c r="I65" s="18">
        <v>28</v>
      </c>
      <c r="J65" s="18">
        <v>26</v>
      </c>
      <c r="K65" s="19">
        <v>111</v>
      </c>
      <c r="L65" s="14">
        <v>50</v>
      </c>
      <c r="M65" s="19">
        <v>7</v>
      </c>
      <c r="N65" s="19">
        <v>2</v>
      </c>
      <c r="O65" s="19">
        <v>27.75</v>
      </c>
    </row>
    <row r="66" spans="1:15" ht="11.25" customHeight="1">
      <c r="A66" s="14">
        <v>10</v>
      </c>
      <c r="B66" s="15" t="s">
        <v>53</v>
      </c>
      <c r="C66" s="16" t="s">
        <v>30</v>
      </c>
      <c r="D66" s="17">
        <v>2106</v>
      </c>
      <c r="E66" s="17">
        <v>2</v>
      </c>
      <c r="F66" s="17" t="s">
        <v>26</v>
      </c>
      <c r="G66" s="18">
        <v>27</v>
      </c>
      <c r="H66" s="18">
        <v>30</v>
      </c>
      <c r="I66" s="18">
        <v>26</v>
      </c>
      <c r="J66" s="18">
        <v>29</v>
      </c>
      <c r="K66" s="19">
        <v>112</v>
      </c>
      <c r="L66" s="14">
        <v>49</v>
      </c>
      <c r="M66" s="19">
        <v>4</v>
      </c>
      <c r="N66" s="19">
        <v>2</v>
      </c>
      <c r="O66" s="19">
        <v>28</v>
      </c>
    </row>
    <row r="67" spans="1:15" ht="11.25" customHeight="1">
      <c r="A67" s="14">
        <v>11</v>
      </c>
      <c r="B67" s="21" t="s">
        <v>57</v>
      </c>
      <c r="C67" s="22" t="s">
        <v>35</v>
      </c>
      <c r="D67" s="14">
        <v>408</v>
      </c>
      <c r="E67" s="14">
        <v>2</v>
      </c>
      <c r="F67" s="14" t="s">
        <v>26</v>
      </c>
      <c r="G67" s="14">
        <v>33</v>
      </c>
      <c r="H67" s="14">
        <v>28</v>
      </c>
      <c r="I67" s="14">
        <v>31</v>
      </c>
      <c r="J67" s="14">
        <v>23</v>
      </c>
      <c r="K67" s="19">
        <v>115</v>
      </c>
      <c r="L67" s="14">
        <v>46</v>
      </c>
      <c r="M67" s="19">
        <v>10</v>
      </c>
      <c r="N67" s="19">
        <v>3</v>
      </c>
      <c r="O67" s="19">
        <v>28.75</v>
      </c>
    </row>
    <row r="68" spans="1:15" ht="11.25" customHeight="1">
      <c r="A68" s="14">
        <v>12</v>
      </c>
      <c r="B68" s="15" t="s">
        <v>59</v>
      </c>
      <c r="C68" s="16" t="s">
        <v>47</v>
      </c>
      <c r="D68" s="17">
        <v>1450</v>
      </c>
      <c r="E68" s="17" t="s">
        <v>51</v>
      </c>
      <c r="F68" s="17" t="s">
        <v>26</v>
      </c>
      <c r="G68" s="18">
        <v>30</v>
      </c>
      <c r="H68" s="18">
        <v>25</v>
      </c>
      <c r="I68" s="18">
        <v>29</v>
      </c>
      <c r="J68" s="18">
        <v>33</v>
      </c>
      <c r="K68" s="19">
        <v>117</v>
      </c>
      <c r="L68" s="14">
        <v>44</v>
      </c>
      <c r="M68" s="19">
        <v>8</v>
      </c>
      <c r="N68" s="19">
        <v>1</v>
      </c>
      <c r="O68" s="19">
        <v>29.25</v>
      </c>
    </row>
    <row r="69" spans="1:15" ht="11.25" customHeight="1">
      <c r="A69" s="14">
        <v>13</v>
      </c>
      <c r="B69" s="15" t="s">
        <v>61</v>
      </c>
      <c r="C69" s="16" t="s">
        <v>47</v>
      </c>
      <c r="D69" s="17">
        <v>2933</v>
      </c>
      <c r="E69" s="17" t="s">
        <v>33</v>
      </c>
      <c r="F69" s="17" t="s">
        <v>26</v>
      </c>
      <c r="G69" s="18">
        <v>39</v>
      </c>
      <c r="H69" s="18">
        <v>26</v>
      </c>
      <c r="I69" s="18">
        <v>24</v>
      </c>
      <c r="J69" s="18">
        <v>29</v>
      </c>
      <c r="K69" s="19">
        <v>118</v>
      </c>
      <c r="L69" s="14">
        <v>43</v>
      </c>
      <c r="M69" s="19">
        <v>15</v>
      </c>
      <c r="N69" s="19">
        <v>3</v>
      </c>
      <c r="O69" s="19">
        <v>29.5</v>
      </c>
    </row>
    <row r="70" spans="1:15" ht="11.25" customHeight="1">
      <c r="A70" s="14">
        <v>14</v>
      </c>
      <c r="B70" s="15" t="s">
        <v>63</v>
      </c>
      <c r="C70" s="16" t="s">
        <v>32</v>
      </c>
      <c r="D70" s="17">
        <v>2403</v>
      </c>
      <c r="E70" s="17">
        <v>5</v>
      </c>
      <c r="F70" s="17" t="s">
        <v>26</v>
      </c>
      <c r="G70" s="18">
        <v>34</v>
      </c>
      <c r="H70" s="18">
        <v>27</v>
      </c>
      <c r="I70" s="18">
        <v>32</v>
      </c>
      <c r="J70" s="18">
        <v>27</v>
      </c>
      <c r="K70" s="19">
        <v>120</v>
      </c>
      <c r="L70" s="14">
        <v>41</v>
      </c>
      <c r="M70" s="19">
        <v>7</v>
      </c>
      <c r="N70" s="19">
        <v>5</v>
      </c>
      <c r="O70" s="19">
        <v>30</v>
      </c>
    </row>
    <row r="71" spans="1:15" ht="11.25" customHeight="1">
      <c r="A71" s="14">
        <v>15</v>
      </c>
      <c r="B71" s="15" t="s">
        <v>65</v>
      </c>
      <c r="C71" s="16" t="s">
        <v>47</v>
      </c>
      <c r="D71" s="17">
        <v>3034</v>
      </c>
      <c r="E71" s="17">
        <v>2</v>
      </c>
      <c r="F71" s="17" t="s">
        <v>26</v>
      </c>
      <c r="G71" s="18">
        <v>33</v>
      </c>
      <c r="H71" s="18">
        <v>35</v>
      </c>
      <c r="I71" s="18">
        <v>28</v>
      </c>
      <c r="J71" s="18">
        <v>26</v>
      </c>
      <c r="K71" s="19">
        <v>122</v>
      </c>
      <c r="L71" s="14">
        <v>39</v>
      </c>
      <c r="M71" s="19">
        <v>9</v>
      </c>
      <c r="N71" s="19">
        <v>5</v>
      </c>
      <c r="O71" s="19">
        <v>30.5</v>
      </c>
    </row>
    <row r="72" spans="1:15" ht="11.25" customHeight="1">
      <c r="A72" s="14">
        <v>16</v>
      </c>
      <c r="B72" s="15" t="s">
        <v>56</v>
      </c>
      <c r="C72" s="16" t="s">
        <v>35</v>
      </c>
      <c r="D72" s="17">
        <v>3066</v>
      </c>
      <c r="E72" s="17" t="s">
        <v>51</v>
      </c>
      <c r="F72" s="17" t="s">
        <v>26</v>
      </c>
      <c r="G72" s="18">
        <v>24</v>
      </c>
      <c r="H72" s="18">
        <v>30</v>
      </c>
      <c r="I72" s="18">
        <v>34</v>
      </c>
      <c r="J72" s="18">
        <v>35</v>
      </c>
      <c r="K72" s="19">
        <v>123</v>
      </c>
      <c r="L72" s="14">
        <v>38</v>
      </c>
      <c r="M72" s="19">
        <v>11</v>
      </c>
      <c r="N72" s="19">
        <v>4</v>
      </c>
      <c r="O72" s="19">
        <v>30.75</v>
      </c>
    </row>
    <row r="73" spans="1:15" ht="11.25" customHeight="1">
      <c r="A73" s="14">
        <v>17</v>
      </c>
      <c r="B73" s="21" t="s">
        <v>4</v>
      </c>
      <c r="C73" s="22" t="s">
        <v>35</v>
      </c>
      <c r="D73" s="14">
        <v>1324</v>
      </c>
      <c r="E73" s="14" t="s">
        <v>51</v>
      </c>
      <c r="F73" s="14" t="s">
        <v>26</v>
      </c>
      <c r="G73" s="14">
        <v>31</v>
      </c>
      <c r="H73" s="14">
        <v>27</v>
      </c>
      <c r="I73" s="14">
        <v>32</v>
      </c>
      <c r="J73" s="14">
        <v>34</v>
      </c>
      <c r="K73" s="19">
        <v>124</v>
      </c>
      <c r="L73" s="14">
        <v>37</v>
      </c>
      <c r="M73" s="19">
        <v>7</v>
      </c>
      <c r="N73" s="19">
        <v>1</v>
      </c>
      <c r="O73" s="19">
        <v>31</v>
      </c>
    </row>
    <row r="74" spans="1:15" ht="11.25" customHeight="1">
      <c r="A74" s="14">
        <v>18</v>
      </c>
      <c r="B74" s="15" t="s">
        <v>68</v>
      </c>
      <c r="C74" s="16" t="s">
        <v>69</v>
      </c>
      <c r="D74" s="17">
        <v>2396</v>
      </c>
      <c r="E74" s="17">
        <v>3</v>
      </c>
      <c r="F74" s="17" t="s">
        <v>26</v>
      </c>
      <c r="G74" s="18">
        <v>29</v>
      </c>
      <c r="H74" s="18">
        <v>34</v>
      </c>
      <c r="I74" s="18">
        <v>30</v>
      </c>
      <c r="J74" s="18">
        <v>33</v>
      </c>
      <c r="K74" s="19">
        <v>126</v>
      </c>
      <c r="L74" s="19">
        <v>35</v>
      </c>
      <c r="M74" s="19">
        <v>5</v>
      </c>
      <c r="N74" s="19">
        <v>3</v>
      </c>
      <c r="O74" s="19">
        <v>31.5</v>
      </c>
    </row>
    <row r="75" spans="1:15" ht="11.25" customHeight="1">
      <c r="A75" s="14">
        <v>19</v>
      </c>
      <c r="B75" s="15" t="s">
        <v>71</v>
      </c>
      <c r="C75" s="16" t="s">
        <v>30</v>
      </c>
      <c r="D75" s="17">
        <v>1416</v>
      </c>
      <c r="E75" s="17" t="s">
        <v>72</v>
      </c>
      <c r="F75" s="17" t="s">
        <v>26</v>
      </c>
      <c r="G75" s="18">
        <v>36</v>
      </c>
      <c r="H75" s="18">
        <v>23</v>
      </c>
      <c r="I75" s="18">
        <v>33</v>
      </c>
      <c r="J75" s="18">
        <v>34</v>
      </c>
      <c r="K75" s="19">
        <v>126</v>
      </c>
      <c r="L75" s="14">
        <v>35</v>
      </c>
      <c r="M75" s="19">
        <v>13</v>
      </c>
      <c r="N75" s="19">
        <v>1</v>
      </c>
      <c r="O75" s="19">
        <v>31.5</v>
      </c>
    </row>
    <row r="76" spans="1:15" ht="11.25" customHeight="1">
      <c r="A76" s="14">
        <v>20</v>
      </c>
      <c r="B76" s="15" t="s">
        <v>80</v>
      </c>
      <c r="C76" s="16" t="s">
        <v>69</v>
      </c>
      <c r="D76" s="17">
        <v>2402</v>
      </c>
      <c r="E76" s="17" t="s">
        <v>81</v>
      </c>
      <c r="F76" s="17" t="s">
        <v>26</v>
      </c>
      <c r="G76" s="18">
        <v>34</v>
      </c>
      <c r="H76" s="18">
        <v>30</v>
      </c>
      <c r="I76" s="18">
        <v>39</v>
      </c>
      <c r="J76" s="18">
        <v>31</v>
      </c>
      <c r="K76" s="19">
        <v>134</v>
      </c>
      <c r="L76" s="14">
        <v>27</v>
      </c>
      <c r="M76" s="19">
        <v>9</v>
      </c>
      <c r="N76" s="19">
        <v>3</v>
      </c>
      <c r="O76" s="19">
        <v>33.5</v>
      </c>
    </row>
    <row r="77" spans="1:15" ht="11.25" customHeight="1">
      <c r="A77" s="14">
        <v>21</v>
      </c>
      <c r="B77" s="15" t="s">
        <v>83</v>
      </c>
      <c r="C77" s="16" t="s">
        <v>30</v>
      </c>
      <c r="D77" s="17">
        <v>1150</v>
      </c>
      <c r="E77" s="17" t="s">
        <v>76</v>
      </c>
      <c r="F77" s="17" t="s">
        <v>26</v>
      </c>
      <c r="G77" s="18">
        <v>40</v>
      </c>
      <c r="H77" s="18">
        <v>30</v>
      </c>
      <c r="I77" s="18">
        <v>28</v>
      </c>
      <c r="J77" s="18">
        <v>38</v>
      </c>
      <c r="K77" s="19">
        <v>136</v>
      </c>
      <c r="L77" s="14">
        <v>25</v>
      </c>
      <c r="M77" s="19">
        <v>12</v>
      </c>
      <c r="N77" s="19">
        <v>8</v>
      </c>
      <c r="O77" s="19">
        <v>34</v>
      </c>
    </row>
    <row r="78" spans="1:15" ht="11.25" customHeight="1">
      <c r="A78" s="14">
        <v>22</v>
      </c>
      <c r="B78" s="15" t="s">
        <v>84</v>
      </c>
      <c r="C78" s="16" t="s">
        <v>30</v>
      </c>
      <c r="D78" s="17">
        <v>1278</v>
      </c>
      <c r="E78" s="17" t="s">
        <v>81</v>
      </c>
      <c r="F78" s="17" t="s">
        <v>26</v>
      </c>
      <c r="G78" s="18">
        <v>42</v>
      </c>
      <c r="H78" s="18">
        <v>34</v>
      </c>
      <c r="I78" s="18">
        <v>30</v>
      </c>
      <c r="J78" s="18">
        <v>30</v>
      </c>
      <c r="K78" s="19">
        <v>136</v>
      </c>
      <c r="L78" s="14">
        <v>25</v>
      </c>
      <c r="M78" s="19">
        <v>12</v>
      </c>
      <c r="N78" s="19">
        <v>4</v>
      </c>
      <c r="O78" s="19">
        <v>34</v>
      </c>
    </row>
    <row r="79" spans="1:15" ht="11.25" customHeight="1">
      <c r="A79" s="14">
        <v>23</v>
      </c>
      <c r="B79" s="21" t="s">
        <v>86</v>
      </c>
      <c r="C79" s="22" t="s">
        <v>47</v>
      </c>
      <c r="D79" s="14">
        <v>2932</v>
      </c>
      <c r="E79" s="14">
        <v>3</v>
      </c>
      <c r="F79" s="14" t="s">
        <v>26</v>
      </c>
      <c r="G79" s="14">
        <v>32</v>
      </c>
      <c r="H79" s="14">
        <v>38</v>
      </c>
      <c r="I79" s="14">
        <v>36</v>
      </c>
      <c r="J79" s="14">
        <v>33</v>
      </c>
      <c r="K79" s="19">
        <v>139</v>
      </c>
      <c r="L79" s="14">
        <v>22</v>
      </c>
      <c r="M79" s="19">
        <v>6</v>
      </c>
      <c r="N79" s="19">
        <v>3</v>
      </c>
      <c r="O79" s="19">
        <v>34.75</v>
      </c>
    </row>
    <row r="80" spans="1:15" ht="11.25" customHeight="1">
      <c r="A80" s="14">
        <v>24</v>
      </c>
      <c r="B80" s="15" t="s">
        <v>88</v>
      </c>
      <c r="C80" s="16" t="s">
        <v>69</v>
      </c>
      <c r="D80" s="17">
        <v>2399</v>
      </c>
      <c r="E80" s="17">
        <v>4</v>
      </c>
      <c r="F80" s="17" t="s">
        <v>26</v>
      </c>
      <c r="G80" s="18">
        <v>41</v>
      </c>
      <c r="H80" s="18">
        <v>40</v>
      </c>
      <c r="I80" s="18">
        <v>34</v>
      </c>
      <c r="J80" s="18">
        <v>28</v>
      </c>
      <c r="K80" s="19">
        <v>143</v>
      </c>
      <c r="L80" s="14">
        <v>18</v>
      </c>
      <c r="M80" s="19">
        <v>13</v>
      </c>
      <c r="N80" s="19">
        <v>6</v>
      </c>
      <c r="O80" s="19">
        <v>35.75</v>
      </c>
    </row>
    <row r="81" spans="2:10" ht="11.25" customHeight="1">
      <c r="B81" s="7" t="s">
        <v>94</v>
      </c>
      <c r="C81" s="114"/>
      <c r="D81" s="115"/>
      <c r="E81" s="115"/>
      <c r="F81" s="115"/>
      <c r="G81" s="115"/>
      <c r="H81" s="115"/>
      <c r="I81" s="115"/>
      <c r="J81" s="115"/>
    </row>
    <row r="82" spans="1:15" ht="11.25" customHeight="1">
      <c r="A82" s="10" t="s">
        <v>12</v>
      </c>
      <c r="B82" s="11" t="s">
        <v>13</v>
      </c>
      <c r="C82" s="10" t="s">
        <v>14</v>
      </c>
      <c r="D82" s="10" t="s">
        <v>15</v>
      </c>
      <c r="E82" s="10" t="s">
        <v>16</v>
      </c>
      <c r="F82" s="10" t="s">
        <v>17</v>
      </c>
      <c r="G82" s="10">
        <v>1</v>
      </c>
      <c r="H82" s="10">
        <v>2</v>
      </c>
      <c r="I82" s="10">
        <v>3</v>
      </c>
      <c r="J82" s="10">
        <v>4</v>
      </c>
      <c r="K82" s="10" t="s">
        <v>18</v>
      </c>
      <c r="L82" s="10" t="s">
        <v>19</v>
      </c>
      <c r="M82" s="10" t="s">
        <v>20</v>
      </c>
      <c r="N82" s="10" t="s">
        <v>21</v>
      </c>
      <c r="O82" s="10" t="s">
        <v>22</v>
      </c>
    </row>
    <row r="83" spans="1:15" ht="11.25" customHeight="1">
      <c r="A83" s="14">
        <v>1</v>
      </c>
      <c r="B83" s="7" t="s">
        <v>34</v>
      </c>
      <c r="C83" s="16" t="s">
        <v>35</v>
      </c>
      <c r="D83" s="17">
        <v>809</v>
      </c>
      <c r="E83" s="17" t="s">
        <v>25</v>
      </c>
      <c r="F83" s="17" t="s">
        <v>36</v>
      </c>
      <c r="G83" s="18">
        <v>21</v>
      </c>
      <c r="H83" s="18">
        <v>27</v>
      </c>
      <c r="I83" s="18">
        <v>23</v>
      </c>
      <c r="J83" s="18">
        <v>28</v>
      </c>
      <c r="K83" s="19">
        <v>99</v>
      </c>
      <c r="L83" s="14">
        <v>62</v>
      </c>
      <c r="M83" s="19">
        <v>7</v>
      </c>
      <c r="N83" s="19">
        <v>4</v>
      </c>
      <c r="O83" s="19">
        <v>24.75</v>
      </c>
    </row>
    <row r="84" spans="1:15" ht="11.25" customHeight="1">
      <c r="A84" s="14">
        <v>2</v>
      </c>
      <c r="B84" s="7" t="s">
        <v>43</v>
      </c>
      <c r="C84" s="16" t="s">
        <v>30</v>
      </c>
      <c r="D84" s="17">
        <v>652</v>
      </c>
      <c r="E84" s="17">
        <v>1</v>
      </c>
      <c r="F84" s="17" t="s">
        <v>36</v>
      </c>
      <c r="G84" s="18">
        <v>21</v>
      </c>
      <c r="H84" s="18">
        <v>30</v>
      </c>
      <c r="I84" s="18">
        <v>27</v>
      </c>
      <c r="J84" s="18">
        <v>25</v>
      </c>
      <c r="K84" s="19">
        <v>103</v>
      </c>
      <c r="L84" s="14">
        <v>58</v>
      </c>
      <c r="M84" s="19">
        <v>9</v>
      </c>
      <c r="N84" s="19">
        <v>2</v>
      </c>
      <c r="O84" s="19">
        <v>25.75</v>
      </c>
    </row>
    <row r="85" spans="1:15" ht="11.25" customHeight="1">
      <c r="A85" s="14">
        <v>3</v>
      </c>
      <c r="B85" s="7" t="s">
        <v>45</v>
      </c>
      <c r="C85" s="16" t="s">
        <v>30</v>
      </c>
      <c r="D85" s="17">
        <v>230</v>
      </c>
      <c r="E85" s="17" t="s">
        <v>26</v>
      </c>
      <c r="F85" s="17" t="s">
        <v>36</v>
      </c>
      <c r="G85" s="18">
        <v>29</v>
      </c>
      <c r="H85" s="18">
        <v>27</v>
      </c>
      <c r="I85" s="18">
        <v>25</v>
      </c>
      <c r="J85" s="18">
        <v>24</v>
      </c>
      <c r="K85" s="19">
        <v>105</v>
      </c>
      <c r="L85" s="14">
        <v>56</v>
      </c>
      <c r="M85" s="19">
        <v>5</v>
      </c>
      <c r="N85" s="19">
        <v>2</v>
      </c>
      <c r="O85" s="19">
        <v>26.25</v>
      </c>
    </row>
    <row r="86" spans="1:15" ht="11.25" customHeight="1">
      <c r="A86" s="14">
        <v>4</v>
      </c>
      <c r="B86" s="7" t="s">
        <v>46</v>
      </c>
      <c r="C86" s="16" t="s">
        <v>28</v>
      </c>
      <c r="D86" s="17">
        <v>1134</v>
      </c>
      <c r="E86" s="17">
        <v>1</v>
      </c>
      <c r="F86" s="17" t="s">
        <v>36</v>
      </c>
      <c r="G86" s="18">
        <v>36</v>
      </c>
      <c r="H86" s="18">
        <v>23</v>
      </c>
      <c r="I86" s="18">
        <v>25</v>
      </c>
      <c r="J86" s="18">
        <v>25</v>
      </c>
      <c r="K86" s="19">
        <v>109</v>
      </c>
      <c r="L86" s="19">
        <v>52</v>
      </c>
      <c r="M86" s="19">
        <v>13</v>
      </c>
      <c r="N86" s="19">
        <v>0</v>
      </c>
      <c r="O86" s="19">
        <v>27.25</v>
      </c>
    </row>
    <row r="87" spans="1:15" ht="11.25" customHeight="1">
      <c r="A87" s="14">
        <v>5</v>
      </c>
      <c r="B87" s="7" t="s">
        <v>54</v>
      </c>
      <c r="C87" s="16" t="s">
        <v>38</v>
      </c>
      <c r="D87" s="17">
        <v>433</v>
      </c>
      <c r="E87" s="17" t="s">
        <v>25</v>
      </c>
      <c r="F87" s="17" t="s">
        <v>36</v>
      </c>
      <c r="G87" s="18">
        <v>31</v>
      </c>
      <c r="H87" s="18">
        <v>28</v>
      </c>
      <c r="I87" s="18">
        <v>27</v>
      </c>
      <c r="J87" s="18">
        <v>27</v>
      </c>
      <c r="K87" s="19">
        <v>113</v>
      </c>
      <c r="L87" s="14">
        <v>48</v>
      </c>
      <c r="M87" s="19">
        <v>4</v>
      </c>
      <c r="N87" s="19">
        <v>1</v>
      </c>
      <c r="O87" s="19">
        <v>28.25</v>
      </c>
    </row>
    <row r="88" spans="1:15" ht="11.25" customHeight="1">
      <c r="A88" s="14">
        <v>6</v>
      </c>
      <c r="B88" s="7" t="s">
        <v>58</v>
      </c>
      <c r="C88" s="16" t="s">
        <v>32</v>
      </c>
      <c r="D88" s="17">
        <v>238</v>
      </c>
      <c r="E88" s="17" t="s">
        <v>51</v>
      </c>
      <c r="F88" s="17" t="s">
        <v>36</v>
      </c>
      <c r="G88" s="18">
        <v>28</v>
      </c>
      <c r="H88" s="18">
        <v>34</v>
      </c>
      <c r="I88" s="18">
        <v>27</v>
      </c>
      <c r="J88" s="18">
        <v>28</v>
      </c>
      <c r="K88" s="19">
        <v>117</v>
      </c>
      <c r="L88" s="14">
        <v>44</v>
      </c>
      <c r="M88" s="19">
        <v>7</v>
      </c>
      <c r="N88" s="19">
        <v>0</v>
      </c>
      <c r="O88" s="19">
        <v>29.25</v>
      </c>
    </row>
    <row r="89" spans="1:15" ht="11.25" customHeight="1">
      <c r="A89" s="14">
        <v>7</v>
      </c>
      <c r="B89" s="7" t="s">
        <v>60</v>
      </c>
      <c r="C89" s="16" t="s">
        <v>30</v>
      </c>
      <c r="D89" s="17">
        <v>1387</v>
      </c>
      <c r="E89" s="17" t="s">
        <v>51</v>
      </c>
      <c r="F89" s="17" t="s">
        <v>36</v>
      </c>
      <c r="G89" s="18">
        <v>29</v>
      </c>
      <c r="H89" s="18">
        <v>25</v>
      </c>
      <c r="I89" s="18">
        <v>29</v>
      </c>
      <c r="J89" s="18">
        <v>34</v>
      </c>
      <c r="K89" s="19">
        <v>117</v>
      </c>
      <c r="L89" s="19">
        <v>44</v>
      </c>
      <c r="M89" s="19">
        <v>9</v>
      </c>
      <c r="N89" s="19">
        <v>0</v>
      </c>
      <c r="O89" s="19">
        <v>29.25</v>
      </c>
    </row>
    <row r="90" spans="1:15" ht="11.25" customHeight="1">
      <c r="A90" s="14">
        <v>8</v>
      </c>
      <c r="B90" s="7" t="s">
        <v>67</v>
      </c>
      <c r="C90" s="16" t="s">
        <v>38</v>
      </c>
      <c r="D90" s="17">
        <v>225</v>
      </c>
      <c r="E90" s="17">
        <v>3</v>
      </c>
      <c r="F90" s="17" t="s">
        <v>36</v>
      </c>
      <c r="G90" s="18">
        <v>32</v>
      </c>
      <c r="H90" s="18">
        <v>30</v>
      </c>
      <c r="I90" s="18">
        <v>34</v>
      </c>
      <c r="J90" s="18">
        <v>29</v>
      </c>
      <c r="K90" s="19">
        <v>125</v>
      </c>
      <c r="L90" s="14">
        <v>36</v>
      </c>
      <c r="M90" s="19">
        <v>5</v>
      </c>
      <c r="N90" s="19">
        <v>2</v>
      </c>
      <c r="O90" s="19">
        <v>31.25</v>
      </c>
    </row>
    <row r="91" spans="1:15" ht="11.25" customHeight="1">
      <c r="A91" s="14">
        <v>9</v>
      </c>
      <c r="B91" s="8" t="s">
        <v>70</v>
      </c>
      <c r="C91" s="22" t="s">
        <v>47</v>
      </c>
      <c r="D91" s="14">
        <v>442</v>
      </c>
      <c r="E91" s="14">
        <v>2</v>
      </c>
      <c r="F91" s="14" t="s">
        <v>36</v>
      </c>
      <c r="G91" s="14">
        <v>35</v>
      </c>
      <c r="H91" s="14">
        <v>28</v>
      </c>
      <c r="I91" s="14">
        <v>30</v>
      </c>
      <c r="J91" s="14">
        <v>33</v>
      </c>
      <c r="K91" s="19">
        <v>126</v>
      </c>
      <c r="L91" s="14">
        <v>35</v>
      </c>
      <c r="M91" s="19">
        <v>7</v>
      </c>
      <c r="N91" s="19">
        <v>3</v>
      </c>
      <c r="O91" s="19">
        <v>31.5</v>
      </c>
    </row>
    <row r="92" spans="1:15" ht="11.25" customHeight="1">
      <c r="A92" s="14">
        <v>10</v>
      </c>
      <c r="B92" s="7" t="s">
        <v>74</v>
      </c>
      <c r="C92" s="16" t="s">
        <v>75</v>
      </c>
      <c r="D92" s="17">
        <v>1284</v>
      </c>
      <c r="E92" s="17" t="s">
        <v>76</v>
      </c>
      <c r="F92" s="17" t="s">
        <v>36</v>
      </c>
      <c r="G92" s="18">
        <v>36</v>
      </c>
      <c r="H92" s="18">
        <v>29</v>
      </c>
      <c r="I92" s="18">
        <v>31</v>
      </c>
      <c r="J92" s="18">
        <v>31</v>
      </c>
      <c r="K92" s="19">
        <v>127</v>
      </c>
      <c r="L92" s="14">
        <v>34</v>
      </c>
      <c r="M92" s="19">
        <v>7</v>
      </c>
      <c r="N92" s="19">
        <v>0</v>
      </c>
      <c r="O92" s="19">
        <v>31.75</v>
      </c>
    </row>
    <row r="93" spans="1:15" ht="11.25" customHeight="1">
      <c r="A93" s="14">
        <v>11</v>
      </c>
      <c r="B93" s="7" t="s">
        <v>79</v>
      </c>
      <c r="C93" s="16" t="s">
        <v>47</v>
      </c>
      <c r="D93" s="17">
        <v>2502</v>
      </c>
      <c r="E93" s="17" t="s">
        <v>76</v>
      </c>
      <c r="F93" s="17" t="s">
        <v>36</v>
      </c>
      <c r="G93" s="18">
        <v>40</v>
      </c>
      <c r="H93" s="18">
        <v>34</v>
      </c>
      <c r="I93" s="18">
        <v>26</v>
      </c>
      <c r="J93" s="18">
        <v>33</v>
      </c>
      <c r="K93" s="19">
        <v>133</v>
      </c>
      <c r="L93" s="14">
        <v>28</v>
      </c>
      <c r="M93" s="19">
        <v>14</v>
      </c>
      <c r="N93" s="19">
        <v>1</v>
      </c>
      <c r="O93" s="19">
        <v>33.25</v>
      </c>
    </row>
    <row r="94" spans="2:3" ht="11.25" customHeight="1">
      <c r="B94" s="13" t="s">
        <v>95</v>
      </c>
      <c r="C94" s="13"/>
    </row>
    <row r="95" spans="1:15" ht="11.25" customHeight="1">
      <c r="A95" s="10" t="s">
        <v>12</v>
      </c>
      <c r="B95" s="11" t="s">
        <v>13</v>
      </c>
      <c r="C95" s="10" t="s">
        <v>14</v>
      </c>
      <c r="D95" s="10" t="s">
        <v>15</v>
      </c>
      <c r="E95" s="10" t="s">
        <v>16</v>
      </c>
      <c r="F95" s="10" t="s">
        <v>17</v>
      </c>
      <c r="G95" s="10">
        <v>1</v>
      </c>
      <c r="H95" s="10">
        <v>2</v>
      </c>
      <c r="I95" s="10">
        <v>3</v>
      </c>
      <c r="J95" s="10">
        <v>4</v>
      </c>
      <c r="K95" s="10" t="s">
        <v>18</v>
      </c>
      <c r="L95" s="10" t="s">
        <v>19</v>
      </c>
      <c r="M95" s="10" t="s">
        <v>20</v>
      </c>
      <c r="N95" s="10" t="s">
        <v>21</v>
      </c>
      <c r="O95" s="10" t="s">
        <v>22</v>
      </c>
    </row>
    <row r="96" spans="1:15" ht="11.25" customHeight="1">
      <c r="A96" s="14">
        <v>1</v>
      </c>
      <c r="B96" s="23" t="s">
        <v>40</v>
      </c>
      <c r="C96" s="16" t="s">
        <v>35</v>
      </c>
      <c r="D96" s="17">
        <v>986</v>
      </c>
      <c r="E96" s="17" t="s">
        <v>25</v>
      </c>
      <c r="F96" s="17" t="s">
        <v>41</v>
      </c>
      <c r="G96" s="18">
        <v>24</v>
      </c>
      <c r="H96" s="18">
        <v>27</v>
      </c>
      <c r="I96" s="18">
        <v>26</v>
      </c>
      <c r="J96" s="18">
        <v>26</v>
      </c>
      <c r="K96" s="19">
        <v>103</v>
      </c>
      <c r="L96" s="14">
        <v>58</v>
      </c>
      <c r="M96" s="19">
        <v>3</v>
      </c>
      <c r="N96" s="19">
        <v>0</v>
      </c>
      <c r="O96" s="19">
        <v>25.75</v>
      </c>
    </row>
    <row r="97" spans="1:15" ht="11.25" customHeight="1">
      <c r="A97" s="14">
        <v>2</v>
      </c>
      <c r="B97" s="23" t="s">
        <v>42</v>
      </c>
      <c r="C97" s="16" t="s">
        <v>30</v>
      </c>
      <c r="D97" s="17">
        <v>1689</v>
      </c>
      <c r="E97" s="17">
        <v>1</v>
      </c>
      <c r="F97" s="17" t="s">
        <v>41</v>
      </c>
      <c r="G97" s="18">
        <v>26</v>
      </c>
      <c r="H97" s="18">
        <v>24</v>
      </c>
      <c r="I97" s="18">
        <v>27</v>
      </c>
      <c r="J97" s="18">
        <v>26</v>
      </c>
      <c r="K97" s="19">
        <v>103</v>
      </c>
      <c r="L97" s="14">
        <v>58</v>
      </c>
      <c r="M97" s="19">
        <v>3</v>
      </c>
      <c r="N97" s="19">
        <v>0</v>
      </c>
      <c r="O97" s="19">
        <v>25.75</v>
      </c>
    </row>
    <row r="98" spans="1:15" ht="11.25" customHeight="1">
      <c r="A98" s="14">
        <v>3</v>
      </c>
      <c r="B98" s="25" t="s">
        <v>52</v>
      </c>
      <c r="C98" s="22" t="s">
        <v>30</v>
      </c>
      <c r="D98" s="14">
        <v>1388</v>
      </c>
      <c r="E98" s="14">
        <v>2</v>
      </c>
      <c r="F98" s="14" t="s">
        <v>41</v>
      </c>
      <c r="G98" s="14">
        <v>29</v>
      </c>
      <c r="H98" s="14">
        <v>28</v>
      </c>
      <c r="I98" s="14">
        <v>26</v>
      </c>
      <c r="J98" s="14">
        <v>29</v>
      </c>
      <c r="K98" s="19">
        <v>112</v>
      </c>
      <c r="L98" s="14">
        <v>49</v>
      </c>
      <c r="M98" s="19">
        <v>3</v>
      </c>
      <c r="N98" s="19">
        <v>1</v>
      </c>
      <c r="O98" s="19">
        <v>28</v>
      </c>
    </row>
    <row r="99" spans="1:15" ht="11.25" customHeight="1">
      <c r="A99" s="14">
        <v>4</v>
      </c>
      <c r="B99" s="23" t="s">
        <v>62</v>
      </c>
      <c r="C99" s="16" t="s">
        <v>32</v>
      </c>
      <c r="D99" s="17">
        <v>243</v>
      </c>
      <c r="E99" s="17">
        <v>1</v>
      </c>
      <c r="F99" s="17" t="s">
        <v>41</v>
      </c>
      <c r="G99" s="18">
        <v>31</v>
      </c>
      <c r="H99" s="18">
        <v>24</v>
      </c>
      <c r="I99" s="18">
        <v>28</v>
      </c>
      <c r="J99" s="18">
        <v>36</v>
      </c>
      <c r="K99" s="19">
        <v>119</v>
      </c>
      <c r="L99" s="14">
        <v>42</v>
      </c>
      <c r="M99" s="19">
        <v>12</v>
      </c>
      <c r="N99" s="19">
        <v>3</v>
      </c>
      <c r="O99" s="19">
        <v>29.75</v>
      </c>
    </row>
    <row r="100" spans="1:15" ht="11.25" customHeight="1">
      <c r="A100" s="14">
        <v>5</v>
      </c>
      <c r="B100" s="23" t="s">
        <v>64</v>
      </c>
      <c r="C100" s="16" t="s">
        <v>38</v>
      </c>
      <c r="D100" s="17">
        <v>535</v>
      </c>
      <c r="E100" s="17">
        <v>3</v>
      </c>
      <c r="F100" s="17" t="s">
        <v>41</v>
      </c>
      <c r="G100" s="18">
        <v>32</v>
      </c>
      <c r="H100" s="18">
        <v>32</v>
      </c>
      <c r="I100" s="18">
        <v>28</v>
      </c>
      <c r="J100" s="18">
        <v>30</v>
      </c>
      <c r="K100" s="19">
        <v>122</v>
      </c>
      <c r="L100" s="14">
        <v>39</v>
      </c>
      <c r="M100" s="19">
        <v>4</v>
      </c>
      <c r="N100" s="19">
        <v>2</v>
      </c>
      <c r="O100" s="19">
        <v>30.5</v>
      </c>
    </row>
    <row r="101" spans="1:15" ht="11.25" customHeight="1">
      <c r="A101" s="14">
        <v>6</v>
      </c>
      <c r="B101" s="23" t="s">
        <v>82</v>
      </c>
      <c r="C101" s="16" t="s">
        <v>30</v>
      </c>
      <c r="D101" s="17">
        <v>3276</v>
      </c>
      <c r="E101" s="17">
        <v>4</v>
      </c>
      <c r="F101" s="17" t="s">
        <v>41</v>
      </c>
      <c r="G101" s="18">
        <v>28</v>
      </c>
      <c r="H101" s="18">
        <v>33</v>
      </c>
      <c r="I101" s="18">
        <v>25</v>
      </c>
      <c r="J101" s="18">
        <v>40</v>
      </c>
      <c r="K101" s="19">
        <v>126</v>
      </c>
      <c r="L101" s="14">
        <v>35</v>
      </c>
      <c r="M101" s="19">
        <v>15</v>
      </c>
      <c r="N101" s="19">
        <v>5</v>
      </c>
      <c r="O101" s="19">
        <v>31.5</v>
      </c>
    </row>
    <row r="102" spans="1:15" ht="11.25" customHeight="1">
      <c r="A102" s="14">
        <v>7</v>
      </c>
      <c r="B102" s="23" t="s">
        <v>85</v>
      </c>
      <c r="C102" s="16" t="s">
        <v>30</v>
      </c>
      <c r="D102" s="17">
        <v>526</v>
      </c>
      <c r="E102" s="17" t="s">
        <v>81</v>
      </c>
      <c r="F102" s="17" t="s">
        <v>41</v>
      </c>
      <c r="G102" s="18">
        <v>30</v>
      </c>
      <c r="H102" s="18">
        <v>42</v>
      </c>
      <c r="I102" s="18">
        <v>30</v>
      </c>
      <c r="J102" s="18">
        <v>36</v>
      </c>
      <c r="K102" s="19">
        <v>138</v>
      </c>
      <c r="L102" s="14">
        <v>23</v>
      </c>
      <c r="M102" s="19">
        <v>12</v>
      </c>
      <c r="N102" s="19">
        <v>6</v>
      </c>
      <c r="O102" s="19">
        <v>34.5</v>
      </c>
    </row>
    <row r="103" spans="1:15" ht="11.25" customHeight="1">
      <c r="A103" s="14">
        <v>8</v>
      </c>
      <c r="B103" s="25" t="s">
        <v>89</v>
      </c>
      <c r="C103" s="22" t="s">
        <v>35</v>
      </c>
      <c r="D103" s="14">
        <v>3011</v>
      </c>
      <c r="E103" s="14">
        <v>3</v>
      </c>
      <c r="F103" s="14" t="s">
        <v>41</v>
      </c>
      <c r="G103" s="14">
        <v>36</v>
      </c>
      <c r="H103" s="14">
        <v>37</v>
      </c>
      <c r="I103" s="14">
        <v>36</v>
      </c>
      <c r="J103" s="14">
        <v>38</v>
      </c>
      <c r="K103" s="19">
        <v>147</v>
      </c>
      <c r="L103" s="14">
        <v>14</v>
      </c>
      <c r="M103" s="19">
        <v>2</v>
      </c>
      <c r="N103" s="19">
        <v>1</v>
      </c>
      <c r="O103" s="19">
        <v>36.75</v>
      </c>
    </row>
    <row r="104" spans="1:15" ht="11.25" customHeight="1">
      <c r="A104" s="14">
        <v>9</v>
      </c>
      <c r="B104" s="25" t="s">
        <v>90</v>
      </c>
      <c r="C104" s="22" t="s">
        <v>75</v>
      </c>
      <c r="D104" s="14">
        <v>2892</v>
      </c>
      <c r="E104" s="14">
        <v>5</v>
      </c>
      <c r="F104" s="14" t="s">
        <v>41</v>
      </c>
      <c r="G104" s="14">
        <v>46</v>
      </c>
      <c r="H104" s="14">
        <v>44</v>
      </c>
      <c r="I104" s="14">
        <v>33</v>
      </c>
      <c r="J104" s="14">
        <v>36</v>
      </c>
      <c r="K104" s="19">
        <v>159</v>
      </c>
      <c r="L104" s="14">
        <v>2</v>
      </c>
      <c r="M104" s="19">
        <v>13</v>
      </c>
      <c r="N104" s="19">
        <v>8</v>
      </c>
      <c r="O104" s="19">
        <v>39.75</v>
      </c>
    </row>
    <row r="105" spans="1:15" ht="11.25" customHeight="1">
      <c r="A105" s="14">
        <v>10</v>
      </c>
      <c r="B105" s="23" t="s">
        <v>91</v>
      </c>
      <c r="C105" s="16" t="s">
        <v>35</v>
      </c>
      <c r="D105" s="17">
        <v>2918</v>
      </c>
      <c r="E105" s="17" t="s">
        <v>76</v>
      </c>
      <c r="F105" s="17" t="s">
        <v>41</v>
      </c>
      <c r="G105" s="18">
        <v>48</v>
      </c>
      <c r="H105" s="18">
        <v>38</v>
      </c>
      <c r="I105" s="18">
        <v>36</v>
      </c>
      <c r="J105" s="18">
        <v>41</v>
      </c>
      <c r="K105" s="19">
        <v>163</v>
      </c>
      <c r="L105" s="14"/>
      <c r="M105" s="19">
        <v>12</v>
      </c>
      <c r="N105" s="19">
        <v>3</v>
      </c>
      <c r="O105" s="19">
        <v>40.75</v>
      </c>
    </row>
    <row r="106" spans="1:15" ht="11.25" customHeight="1">
      <c r="A106" s="14">
        <v>11</v>
      </c>
      <c r="B106" s="23" t="s">
        <v>92</v>
      </c>
      <c r="C106" s="16" t="s">
        <v>30</v>
      </c>
      <c r="D106" s="17">
        <v>1478</v>
      </c>
      <c r="E106" s="17" t="s">
        <v>25</v>
      </c>
      <c r="F106" s="17" t="s">
        <v>41</v>
      </c>
      <c r="G106" s="18">
        <v>35</v>
      </c>
      <c r="H106" s="18">
        <v>32</v>
      </c>
      <c r="I106" s="18">
        <v>126</v>
      </c>
      <c r="J106" s="18">
        <v>126</v>
      </c>
      <c r="K106" s="19">
        <v>319</v>
      </c>
      <c r="L106" s="14"/>
      <c r="M106" s="19">
        <v>94</v>
      </c>
      <c r="N106" s="19">
        <v>91</v>
      </c>
      <c r="O106" s="19">
        <v>79.75</v>
      </c>
    </row>
    <row r="107" spans="2:3" ht="11.25" customHeight="1">
      <c r="B107" s="13" t="s">
        <v>96</v>
      </c>
      <c r="C107" s="13"/>
    </row>
    <row r="108" spans="1:15" ht="11.25" customHeight="1">
      <c r="A108" s="10" t="s">
        <v>12</v>
      </c>
      <c r="B108" s="11" t="s">
        <v>13</v>
      </c>
      <c r="C108" s="10" t="s">
        <v>14</v>
      </c>
      <c r="D108" s="10" t="s">
        <v>15</v>
      </c>
      <c r="E108" s="10" t="s">
        <v>16</v>
      </c>
      <c r="F108" s="10" t="s">
        <v>17</v>
      </c>
      <c r="G108" s="10">
        <v>1</v>
      </c>
      <c r="H108" s="10">
        <v>2</v>
      </c>
      <c r="I108" s="10">
        <v>3</v>
      </c>
      <c r="J108" s="10">
        <v>4</v>
      </c>
      <c r="K108" s="10" t="s">
        <v>18</v>
      </c>
      <c r="L108" s="10" t="s">
        <v>19</v>
      </c>
      <c r="M108" s="10" t="s">
        <v>20</v>
      </c>
      <c r="N108" s="10" t="s">
        <v>21</v>
      </c>
      <c r="O108" s="10" t="s">
        <v>22</v>
      </c>
    </row>
    <row r="109" spans="1:15" ht="11.25" customHeight="1">
      <c r="A109" s="14">
        <v>1</v>
      </c>
      <c r="B109" s="24" t="s">
        <v>48</v>
      </c>
      <c r="C109" s="22" t="s">
        <v>35</v>
      </c>
      <c r="D109" s="14">
        <v>3070</v>
      </c>
      <c r="E109" s="14" t="s">
        <v>25</v>
      </c>
      <c r="F109" s="14" t="s">
        <v>49</v>
      </c>
      <c r="G109" s="14">
        <v>25</v>
      </c>
      <c r="H109" s="14">
        <v>24</v>
      </c>
      <c r="I109" s="14">
        <v>23</v>
      </c>
      <c r="J109" s="14">
        <v>27</v>
      </c>
      <c r="K109" s="19">
        <v>99</v>
      </c>
      <c r="L109" s="19">
        <v>62</v>
      </c>
      <c r="M109" s="19">
        <v>4</v>
      </c>
      <c r="N109" s="19">
        <v>1</v>
      </c>
      <c r="O109" s="19">
        <v>24.75</v>
      </c>
    </row>
    <row r="110" spans="1:15" ht="11.25" customHeight="1">
      <c r="A110" s="14">
        <v>2</v>
      </c>
      <c r="B110" s="24" t="s">
        <v>55</v>
      </c>
      <c r="C110" s="22" t="s">
        <v>32</v>
      </c>
      <c r="D110" s="14">
        <v>3362</v>
      </c>
      <c r="E110" s="14">
        <v>4</v>
      </c>
      <c r="F110" s="14" t="s">
        <v>49</v>
      </c>
      <c r="G110" s="14">
        <v>27</v>
      </c>
      <c r="H110" s="14">
        <v>27</v>
      </c>
      <c r="I110" s="14">
        <v>28</v>
      </c>
      <c r="J110" s="14">
        <v>31</v>
      </c>
      <c r="K110" s="19">
        <v>113</v>
      </c>
      <c r="L110" s="14">
        <v>48</v>
      </c>
      <c r="M110" s="19">
        <v>4</v>
      </c>
      <c r="N110" s="19">
        <v>1</v>
      </c>
      <c r="O110" s="19">
        <v>28.25</v>
      </c>
    </row>
    <row r="111" spans="1:15" ht="11.25" customHeight="1">
      <c r="A111" s="14">
        <v>3</v>
      </c>
      <c r="B111" s="26" t="s">
        <v>66</v>
      </c>
      <c r="C111" s="16" t="s">
        <v>32</v>
      </c>
      <c r="D111" s="17">
        <v>3036</v>
      </c>
      <c r="E111" s="17">
        <v>1</v>
      </c>
      <c r="F111" s="17" t="s">
        <v>49</v>
      </c>
      <c r="G111" s="18">
        <v>29</v>
      </c>
      <c r="H111" s="18">
        <v>27</v>
      </c>
      <c r="I111" s="18">
        <v>33</v>
      </c>
      <c r="J111" s="18">
        <v>34</v>
      </c>
      <c r="K111" s="19">
        <v>123</v>
      </c>
      <c r="L111" s="14">
        <v>38</v>
      </c>
      <c r="M111" s="19">
        <v>7</v>
      </c>
      <c r="N111" s="19">
        <v>4</v>
      </c>
      <c r="O111" s="19">
        <v>30.75</v>
      </c>
    </row>
    <row r="112" spans="1:15" ht="11.25" customHeight="1">
      <c r="A112" s="14">
        <v>4</v>
      </c>
      <c r="B112" s="26" t="s">
        <v>73</v>
      </c>
      <c r="C112" s="16" t="s">
        <v>32</v>
      </c>
      <c r="D112" s="17">
        <v>3363</v>
      </c>
      <c r="E112" s="17">
        <v>5</v>
      </c>
      <c r="F112" s="17" t="s">
        <v>49</v>
      </c>
      <c r="G112" s="18">
        <v>39</v>
      </c>
      <c r="H112" s="18">
        <v>33</v>
      </c>
      <c r="I112" s="18">
        <v>34</v>
      </c>
      <c r="J112" s="18">
        <v>29</v>
      </c>
      <c r="K112" s="19">
        <v>135</v>
      </c>
      <c r="L112" s="14">
        <v>26</v>
      </c>
      <c r="M112" s="19">
        <v>10</v>
      </c>
      <c r="N112" s="19">
        <v>1</v>
      </c>
      <c r="O112" s="19">
        <v>33.75</v>
      </c>
    </row>
    <row r="113" spans="1:15" ht="11.25" customHeight="1">
      <c r="A113" s="14">
        <v>5</v>
      </c>
      <c r="B113" s="26" t="s">
        <v>87</v>
      </c>
      <c r="C113" s="16" t="s">
        <v>30</v>
      </c>
      <c r="D113" s="17">
        <v>3227</v>
      </c>
      <c r="E113" s="17">
        <v>4</v>
      </c>
      <c r="F113" s="17" t="s">
        <v>49</v>
      </c>
      <c r="G113" s="18">
        <v>31</v>
      </c>
      <c r="H113" s="18">
        <v>30</v>
      </c>
      <c r="I113" s="18">
        <v>33</v>
      </c>
      <c r="J113" s="18">
        <v>45</v>
      </c>
      <c r="K113" s="19">
        <v>139</v>
      </c>
      <c r="L113" s="14">
        <v>22</v>
      </c>
      <c r="M113" s="19">
        <v>15</v>
      </c>
      <c r="N113" s="19">
        <v>2</v>
      </c>
      <c r="O113" s="19">
        <v>34.75</v>
      </c>
    </row>
    <row r="114" spans="2:3" ht="11.25" customHeight="1">
      <c r="B114" s="13" t="s">
        <v>97</v>
      </c>
      <c r="C114" s="13"/>
    </row>
    <row r="115" spans="1:15" ht="11.25" customHeight="1">
      <c r="A115" s="10" t="s">
        <v>12</v>
      </c>
      <c r="B115" s="11" t="s">
        <v>13</v>
      </c>
      <c r="C115" s="10" t="s">
        <v>14</v>
      </c>
      <c r="D115" s="10" t="s">
        <v>15</v>
      </c>
      <c r="E115" s="10" t="s">
        <v>16</v>
      </c>
      <c r="F115" s="10" t="s">
        <v>17</v>
      </c>
      <c r="G115" s="10">
        <v>1</v>
      </c>
      <c r="H115" s="10">
        <v>2</v>
      </c>
      <c r="I115" s="10">
        <v>3</v>
      </c>
      <c r="J115" s="10">
        <v>4</v>
      </c>
      <c r="K115" s="10" t="s">
        <v>18</v>
      </c>
      <c r="L115" s="10" t="s">
        <v>19</v>
      </c>
      <c r="M115" s="10" t="s">
        <v>20</v>
      </c>
      <c r="N115" s="10" t="s">
        <v>21</v>
      </c>
      <c r="O115" s="10" t="s">
        <v>22</v>
      </c>
    </row>
    <row r="116" spans="1:15" ht="11.25" customHeight="1">
      <c r="A116" s="14">
        <v>1</v>
      </c>
      <c r="B116" s="27" t="s">
        <v>77</v>
      </c>
      <c r="C116" s="16" t="s">
        <v>47</v>
      </c>
      <c r="D116" s="17">
        <v>3233</v>
      </c>
      <c r="E116" s="17">
        <v>4</v>
      </c>
      <c r="F116" s="17" t="s">
        <v>78</v>
      </c>
      <c r="G116" s="18">
        <v>35</v>
      </c>
      <c r="H116" s="18">
        <v>29</v>
      </c>
      <c r="I116" s="18">
        <v>34</v>
      </c>
      <c r="J116" s="18">
        <v>32</v>
      </c>
      <c r="K116" s="19">
        <v>130</v>
      </c>
      <c r="L116" s="14">
        <v>31</v>
      </c>
      <c r="M116" s="19">
        <v>6</v>
      </c>
      <c r="N116" s="19">
        <v>2</v>
      </c>
      <c r="O116" s="19">
        <v>32.5</v>
      </c>
    </row>
    <row r="117" spans="2:3" ht="11.25" customHeight="1">
      <c r="B117" s="13"/>
      <c r="C117" s="13"/>
    </row>
    <row r="118" spans="2:3" ht="11.25" customHeight="1">
      <c r="B118" s="13"/>
      <c r="C118" s="13"/>
    </row>
    <row r="119" spans="2:3" ht="11.25" customHeight="1">
      <c r="B119" s="13"/>
      <c r="C119" s="13"/>
    </row>
    <row r="120" spans="2:3" ht="11.25" customHeight="1">
      <c r="B120" s="13"/>
      <c r="C120" s="13"/>
    </row>
    <row r="121" spans="2:3" ht="11.25" customHeight="1">
      <c r="B121" s="13"/>
      <c r="C121" s="13"/>
    </row>
    <row r="122" spans="2:3" ht="11.25" customHeight="1">
      <c r="B122" s="13"/>
      <c r="C122" s="13"/>
    </row>
    <row r="123" spans="2:3" ht="11.25" customHeight="1">
      <c r="B123" s="13"/>
      <c r="C123" s="13"/>
    </row>
    <row r="124" spans="2:3" ht="11.25" customHeight="1">
      <c r="B124" s="13"/>
      <c r="C124" s="13"/>
    </row>
    <row r="125" spans="2:3" ht="11.25" customHeight="1">
      <c r="B125" s="13"/>
      <c r="C125" s="13"/>
    </row>
    <row r="126" spans="2:3" ht="11.25" customHeight="1">
      <c r="B126" s="13"/>
      <c r="C126" s="13"/>
    </row>
    <row r="127" spans="2:3" ht="11.25" customHeight="1">
      <c r="B127" s="13"/>
      <c r="C127" s="13"/>
    </row>
    <row r="128" spans="2:3" ht="11.25" customHeight="1">
      <c r="B128" s="13"/>
      <c r="C128" s="13"/>
    </row>
    <row r="129" spans="2:3" ht="11.25" customHeight="1">
      <c r="B129" s="13"/>
      <c r="C129" s="13"/>
    </row>
    <row r="130" spans="2:3" ht="11.25" customHeight="1">
      <c r="B130" s="13"/>
      <c r="C130" s="13"/>
    </row>
    <row r="131" spans="2:3" ht="11.25" customHeight="1">
      <c r="B131" s="13"/>
      <c r="C131" s="13"/>
    </row>
    <row r="132" spans="2:3" ht="11.25" customHeight="1">
      <c r="B132" s="13"/>
      <c r="C132" s="13"/>
    </row>
    <row r="133" spans="2:3" ht="11.25" customHeight="1">
      <c r="B133" s="13"/>
      <c r="C133" s="13"/>
    </row>
    <row r="134" spans="2:3" ht="11.25" customHeight="1">
      <c r="B134" s="13"/>
      <c r="C134" s="13"/>
    </row>
    <row r="135" spans="2:3" ht="11.25" customHeight="1">
      <c r="B135" s="13"/>
      <c r="C135" s="13"/>
    </row>
    <row r="136" spans="2:3" ht="11.25" customHeight="1">
      <c r="B136" s="13"/>
      <c r="C136" s="13"/>
    </row>
    <row r="137" spans="2:3" ht="11.25" customHeight="1">
      <c r="B137" s="13"/>
      <c r="C137" s="13"/>
    </row>
    <row r="138" spans="2:3" ht="11.25" customHeight="1">
      <c r="B138" s="13"/>
      <c r="C138" s="13"/>
    </row>
    <row r="139" spans="2:3" ht="11.25" customHeight="1">
      <c r="B139" s="13"/>
      <c r="C139" s="13"/>
    </row>
    <row r="140" spans="2:3" ht="11.25" customHeight="1">
      <c r="B140" s="13"/>
      <c r="C140" s="13"/>
    </row>
    <row r="141" spans="2:3" ht="11.25" customHeight="1">
      <c r="B141" s="13"/>
      <c r="C141" s="13"/>
    </row>
    <row r="142" spans="2:3" ht="11.25" customHeight="1">
      <c r="B142" s="13"/>
      <c r="C142" s="13"/>
    </row>
    <row r="143" spans="2:3" ht="11.25" customHeight="1">
      <c r="B143" s="13"/>
      <c r="C143" s="13"/>
    </row>
    <row r="144" spans="2:3" ht="11.25" customHeight="1">
      <c r="B144" s="13"/>
      <c r="C144" s="13"/>
    </row>
    <row r="145" spans="2:3" ht="11.25" customHeight="1">
      <c r="B145" s="13"/>
      <c r="C145" s="13"/>
    </row>
    <row r="146" spans="2:3" ht="11.25" customHeight="1">
      <c r="B146" s="13"/>
      <c r="C146" s="13"/>
    </row>
    <row r="147" spans="2:3" ht="11.25" customHeight="1">
      <c r="B147" s="13"/>
      <c r="C147" s="13"/>
    </row>
    <row r="148" spans="2:3" ht="11.25" customHeight="1">
      <c r="B148" s="13"/>
      <c r="C148" s="13"/>
    </row>
    <row r="149" spans="2:3" ht="11.25" customHeight="1">
      <c r="B149" s="13"/>
      <c r="C149" s="13"/>
    </row>
    <row r="150" spans="2:3" ht="11.25" customHeight="1">
      <c r="B150" s="13"/>
      <c r="C150" s="13"/>
    </row>
    <row r="151" spans="2:3" ht="11.25" customHeight="1">
      <c r="B151" s="13"/>
      <c r="C151" s="13"/>
    </row>
    <row r="152" spans="2:3" ht="11.25" customHeight="1">
      <c r="B152" s="13"/>
      <c r="C152" s="13"/>
    </row>
    <row r="153" spans="2:3" ht="11.25" customHeight="1">
      <c r="B153" s="13"/>
      <c r="C153" s="13"/>
    </row>
    <row r="154" spans="2:3" ht="11.25" customHeight="1">
      <c r="B154" s="13"/>
      <c r="C154" s="13"/>
    </row>
    <row r="155" spans="2:3" ht="11.25" customHeight="1">
      <c r="B155" s="13"/>
      <c r="C155" s="13"/>
    </row>
    <row r="156" spans="2:3" ht="11.25" customHeight="1">
      <c r="B156" s="13"/>
      <c r="C156" s="13"/>
    </row>
    <row r="157" spans="2:3" ht="11.25" customHeight="1">
      <c r="B157" s="13"/>
      <c r="C157" s="13"/>
    </row>
    <row r="158" spans="2:3" ht="11.25" customHeight="1">
      <c r="B158" s="13"/>
      <c r="C158" s="13"/>
    </row>
    <row r="159" spans="2:3" ht="11.25" customHeight="1">
      <c r="B159" s="13"/>
      <c r="C159" s="13"/>
    </row>
    <row r="160" spans="2:3" ht="11.25" customHeight="1">
      <c r="B160" s="13"/>
      <c r="C160" s="13"/>
    </row>
    <row r="161" spans="2:3" ht="11.25" customHeight="1">
      <c r="B161" s="13"/>
      <c r="C161" s="13"/>
    </row>
    <row r="162" spans="2:3" ht="11.25" customHeight="1">
      <c r="B162" s="13"/>
      <c r="C162" s="13"/>
    </row>
    <row r="163" spans="2:3" ht="11.25" customHeight="1">
      <c r="B163" s="13"/>
      <c r="C163" s="13"/>
    </row>
    <row r="164" spans="2:3" ht="11.25" customHeight="1">
      <c r="B164" s="13"/>
      <c r="C164" s="13"/>
    </row>
    <row r="165" spans="2:3" ht="11.25" customHeight="1">
      <c r="B165" s="13"/>
      <c r="C165" s="13"/>
    </row>
    <row r="166" spans="2:3" ht="11.25" customHeight="1">
      <c r="B166" s="13"/>
      <c r="C166" s="13"/>
    </row>
    <row r="167" spans="2:3" ht="11.25" customHeight="1">
      <c r="B167" s="13"/>
      <c r="C167" s="13"/>
    </row>
    <row r="168" spans="2:3" ht="11.25" customHeight="1">
      <c r="B168" s="13"/>
      <c r="C168" s="13"/>
    </row>
    <row r="169" spans="2:3" ht="11.25" customHeight="1">
      <c r="B169" s="13"/>
      <c r="C169" s="13"/>
    </row>
    <row r="170" spans="2:3" ht="11.25" customHeight="1">
      <c r="B170" s="13"/>
      <c r="C170" s="13"/>
    </row>
    <row r="171" spans="2:3" ht="11.25" customHeight="1">
      <c r="B171" s="13"/>
      <c r="C171" s="13"/>
    </row>
    <row r="172" spans="2:3" ht="11.25" customHeight="1">
      <c r="B172" s="13"/>
      <c r="C172" s="13"/>
    </row>
    <row r="173" spans="2:3" ht="11.25" customHeight="1">
      <c r="B173" s="13"/>
      <c r="C173" s="13"/>
    </row>
    <row r="174" spans="2:3" ht="11.25" customHeight="1">
      <c r="B174" s="13"/>
      <c r="C174" s="13"/>
    </row>
    <row r="175" spans="2:3" ht="11.25" customHeight="1">
      <c r="B175" s="13"/>
      <c r="C175" s="13"/>
    </row>
    <row r="176" spans="2:3" ht="11.25" customHeight="1">
      <c r="B176" s="13"/>
      <c r="C176" s="13"/>
    </row>
    <row r="177" spans="2:3" ht="11.25" customHeight="1">
      <c r="B177" s="13"/>
      <c r="C177" s="13"/>
    </row>
    <row r="178" spans="2:3" ht="11.25" customHeight="1">
      <c r="B178" s="13"/>
      <c r="C178" s="13"/>
    </row>
    <row r="179" spans="2:3" ht="11.25" customHeight="1">
      <c r="B179" s="13"/>
      <c r="C179" s="13"/>
    </row>
    <row r="180" spans="2:3" ht="11.25" customHeight="1">
      <c r="B180" s="13"/>
      <c r="C180" s="13"/>
    </row>
    <row r="181" spans="2:3" ht="11.25" customHeight="1">
      <c r="B181" s="13"/>
      <c r="C181" s="13"/>
    </row>
    <row r="182" spans="2:3" ht="11.25" customHeight="1">
      <c r="B182" s="13"/>
      <c r="C182" s="13"/>
    </row>
    <row r="183" spans="2:3" ht="11.25" customHeight="1">
      <c r="B183" s="13"/>
      <c r="C183" s="13"/>
    </row>
    <row r="184" spans="2:3" ht="11.25" customHeight="1">
      <c r="B184" s="13"/>
      <c r="C184" s="13"/>
    </row>
    <row r="185" spans="2:3" ht="11.25" customHeight="1">
      <c r="B185" s="13"/>
      <c r="C185" s="13"/>
    </row>
    <row r="186" spans="2:3" ht="11.25" customHeight="1">
      <c r="B186" s="13"/>
      <c r="C186" s="13"/>
    </row>
    <row r="187" spans="2:3" ht="11.25" customHeight="1">
      <c r="B187" s="13"/>
      <c r="C187" s="13"/>
    </row>
    <row r="188" spans="2:3" ht="11.25" customHeight="1">
      <c r="B188" s="13"/>
      <c r="C188" s="13"/>
    </row>
    <row r="189" spans="2:3" ht="11.25" customHeight="1">
      <c r="B189" s="13"/>
      <c r="C189" s="13"/>
    </row>
    <row r="190" spans="2:3" ht="11.25" customHeight="1">
      <c r="B190" s="13"/>
      <c r="C190" s="13"/>
    </row>
    <row r="191" spans="2:3" ht="11.25" customHeight="1">
      <c r="B191" s="13"/>
      <c r="C191" s="13"/>
    </row>
    <row r="192" spans="2:3" ht="11.25" customHeight="1">
      <c r="B192" s="13"/>
      <c r="C192" s="13"/>
    </row>
    <row r="193" spans="2:3" ht="11.25" customHeight="1">
      <c r="B193" s="13"/>
      <c r="C193" s="13"/>
    </row>
    <row r="194" spans="2:3" ht="11.25" customHeight="1">
      <c r="B194" s="13"/>
      <c r="C194" s="13"/>
    </row>
    <row r="195" spans="2:3" ht="11.25" customHeight="1">
      <c r="B195" s="13"/>
      <c r="C195" s="13"/>
    </row>
    <row r="196" spans="2:3" ht="11.25" customHeight="1">
      <c r="B196" s="13"/>
      <c r="C196" s="13"/>
    </row>
    <row r="197" spans="2:3" ht="11.25" customHeight="1">
      <c r="B197" s="13"/>
      <c r="C197" s="13"/>
    </row>
    <row r="198" spans="2:3" ht="11.25" customHeight="1">
      <c r="B198" s="13"/>
      <c r="C198" s="13"/>
    </row>
    <row r="199" spans="2:3" ht="11.25" customHeight="1">
      <c r="B199" s="13"/>
      <c r="C199" s="13"/>
    </row>
    <row r="200" spans="2:3" ht="11.25" customHeight="1">
      <c r="B200" s="13"/>
      <c r="C200" s="13"/>
    </row>
    <row r="201" spans="2:3" ht="11.25" customHeight="1">
      <c r="B201" s="13"/>
      <c r="C201" s="13"/>
    </row>
    <row r="202" spans="2:3" ht="11.25" customHeight="1">
      <c r="B202" s="13"/>
      <c r="C202" s="13"/>
    </row>
    <row r="203" spans="2:3" ht="11.25" customHeight="1">
      <c r="B203" s="13"/>
      <c r="C203" s="13"/>
    </row>
    <row r="204" spans="2:3" ht="11.25" customHeight="1">
      <c r="B204" s="13"/>
      <c r="C204" s="13"/>
    </row>
    <row r="205" spans="2:3" ht="11.25" customHeight="1">
      <c r="B205" s="13"/>
      <c r="C205" s="13"/>
    </row>
    <row r="206" spans="2:3" ht="11.25" customHeight="1">
      <c r="B206" s="13"/>
      <c r="C206" s="13"/>
    </row>
    <row r="207" spans="2:3" ht="11.25" customHeight="1">
      <c r="B207" s="13"/>
      <c r="C207" s="13"/>
    </row>
    <row r="208" spans="2:3" ht="11.25" customHeight="1">
      <c r="B208" s="13"/>
      <c r="C208" s="13"/>
    </row>
    <row r="209" spans="2:3" ht="11.25" customHeight="1">
      <c r="B209" s="13"/>
      <c r="C209" s="13"/>
    </row>
    <row r="210" spans="2:3" ht="11.25" customHeight="1">
      <c r="B210" s="13"/>
      <c r="C210" s="13"/>
    </row>
    <row r="211" spans="2:3" ht="11.25" customHeight="1">
      <c r="B211" s="13"/>
      <c r="C211" s="13"/>
    </row>
    <row r="212" spans="2:3" ht="11.25" customHeight="1">
      <c r="B212" s="13"/>
      <c r="C212" s="13"/>
    </row>
    <row r="213" spans="2:3" ht="11.25" customHeight="1">
      <c r="B213" s="13"/>
      <c r="C213" s="13"/>
    </row>
    <row r="214" spans="2:3" ht="11.25" customHeight="1">
      <c r="B214" s="13"/>
      <c r="C214" s="13"/>
    </row>
    <row r="215" spans="2:3" ht="11.25" customHeight="1">
      <c r="B215" s="13"/>
      <c r="C215" s="13"/>
    </row>
    <row r="216" spans="2:3" ht="11.25" customHeight="1">
      <c r="B216" s="13"/>
      <c r="C216" s="13"/>
    </row>
    <row r="217" spans="2:3" ht="11.25" customHeight="1">
      <c r="B217" s="13"/>
      <c r="C217" s="13"/>
    </row>
    <row r="218" spans="2:3" ht="11.25" customHeight="1">
      <c r="B218" s="13"/>
      <c r="C218" s="13"/>
    </row>
    <row r="219" spans="2:3" ht="11.25" customHeight="1">
      <c r="B219" s="13"/>
      <c r="C219" s="13"/>
    </row>
    <row r="220" spans="2:3" ht="11.25" customHeight="1">
      <c r="B220" s="13"/>
      <c r="C220" s="13"/>
    </row>
    <row r="221" spans="2:3" ht="11.25" customHeight="1">
      <c r="B221" s="13"/>
      <c r="C221" s="13"/>
    </row>
    <row r="222" spans="2:3" ht="11.25" customHeight="1">
      <c r="B222" s="13"/>
      <c r="C222" s="13"/>
    </row>
    <row r="223" spans="2:3" ht="11.25" customHeight="1">
      <c r="B223" s="13"/>
      <c r="C223" s="13"/>
    </row>
    <row r="224" spans="2:3" ht="11.25" customHeight="1">
      <c r="B224" s="13"/>
      <c r="C224" s="13"/>
    </row>
    <row r="225" spans="2:3" ht="11.25" customHeight="1">
      <c r="B225" s="13"/>
      <c r="C225" s="13"/>
    </row>
    <row r="226" spans="2:3" ht="11.25" customHeight="1">
      <c r="B226" s="13"/>
      <c r="C226" s="13"/>
    </row>
    <row r="227" spans="2:3" ht="11.25" customHeight="1">
      <c r="B227" s="13"/>
      <c r="C227" s="13"/>
    </row>
    <row r="228" spans="2:3" ht="11.25" customHeight="1">
      <c r="B228" s="13"/>
      <c r="C228" s="13"/>
    </row>
    <row r="229" spans="2:3" ht="11.25" customHeight="1">
      <c r="B229" s="13"/>
      <c r="C229" s="13"/>
    </row>
    <row r="230" spans="2:3" ht="11.25" customHeight="1">
      <c r="B230" s="13"/>
      <c r="C230" s="13"/>
    </row>
    <row r="231" spans="2:3" ht="11.25" customHeight="1">
      <c r="B231" s="13"/>
      <c r="C231" s="13"/>
    </row>
    <row r="232" spans="2:3" ht="11.25" customHeight="1">
      <c r="B232" s="13"/>
      <c r="C232" s="13"/>
    </row>
    <row r="233" spans="2:3" ht="11.25" customHeight="1">
      <c r="B233" s="13"/>
      <c r="C233" s="13"/>
    </row>
    <row r="234" spans="2:3" ht="11.25" customHeight="1">
      <c r="B234" s="13"/>
      <c r="C234" s="13"/>
    </row>
    <row r="235" spans="2:3" ht="11.25" customHeight="1">
      <c r="B235" s="13"/>
      <c r="C235" s="13"/>
    </row>
    <row r="236" spans="2:3" ht="11.25" customHeight="1">
      <c r="B236" s="13"/>
      <c r="C236" s="13"/>
    </row>
    <row r="237" spans="2:3" ht="11.25" customHeight="1">
      <c r="B237" s="13"/>
      <c r="C237" s="13"/>
    </row>
    <row r="238" spans="2:3" ht="11.25" customHeight="1">
      <c r="B238" s="13"/>
      <c r="C238" s="13"/>
    </row>
    <row r="239" spans="2:3" ht="11.25" customHeight="1">
      <c r="B239" s="13"/>
      <c r="C239" s="13"/>
    </row>
    <row r="240" spans="2:3" ht="11.25" customHeight="1">
      <c r="B240" s="13"/>
      <c r="C240" s="13"/>
    </row>
    <row r="241" spans="2:3" ht="11.25" customHeight="1">
      <c r="B241" s="13"/>
      <c r="C241" s="13"/>
    </row>
    <row r="242" spans="2:3" ht="11.25" customHeight="1">
      <c r="B242" s="13"/>
      <c r="C242" s="13"/>
    </row>
    <row r="243" spans="2:3" ht="11.25" customHeight="1">
      <c r="B243" s="13"/>
      <c r="C243" s="13"/>
    </row>
    <row r="244" spans="2:3" ht="11.25" customHeight="1">
      <c r="B244" s="13"/>
      <c r="C244" s="13"/>
    </row>
    <row r="245" spans="2:3" ht="11.25" customHeight="1">
      <c r="B245" s="13"/>
      <c r="C245" s="13"/>
    </row>
    <row r="246" spans="2:3" ht="11.25" customHeight="1">
      <c r="B246" s="13"/>
      <c r="C246" s="13"/>
    </row>
    <row r="247" spans="2:3" ht="11.25" customHeight="1">
      <c r="B247" s="13"/>
      <c r="C247" s="13"/>
    </row>
    <row r="248" spans="2:3" ht="11.25" customHeight="1">
      <c r="B248" s="13"/>
      <c r="C248" s="13"/>
    </row>
    <row r="249" spans="2:3" ht="11.25" customHeight="1">
      <c r="B249" s="13"/>
      <c r="C249" s="13"/>
    </row>
    <row r="250" spans="2:3" ht="11.25" customHeight="1">
      <c r="B250" s="13"/>
      <c r="C250" s="13"/>
    </row>
    <row r="251" spans="2:3" ht="11.25" customHeight="1">
      <c r="B251" s="13"/>
      <c r="C251" s="13"/>
    </row>
    <row r="252" spans="2:3" ht="11.25" customHeight="1">
      <c r="B252" s="13"/>
      <c r="C252" s="13"/>
    </row>
    <row r="253" spans="2:3" ht="11.25" customHeight="1">
      <c r="B253" s="13"/>
      <c r="C253" s="13"/>
    </row>
    <row r="254" spans="2:3" ht="11.25" customHeight="1">
      <c r="B254" s="13"/>
      <c r="C254" s="13"/>
    </row>
    <row r="255" spans="2:3" ht="11.25" customHeight="1">
      <c r="B255" s="13"/>
      <c r="C255" s="13"/>
    </row>
    <row r="256" spans="2:3" ht="11.25" customHeight="1">
      <c r="B256" s="13"/>
      <c r="C256" s="13"/>
    </row>
    <row r="257" spans="2:3" ht="11.25" customHeight="1">
      <c r="B257" s="13"/>
      <c r="C257" s="13"/>
    </row>
    <row r="258" spans="2:3" ht="11.25" customHeight="1">
      <c r="B258" s="13"/>
      <c r="C258" s="13"/>
    </row>
    <row r="259" spans="2:3" ht="11.25" customHeight="1">
      <c r="B259" s="13"/>
      <c r="C259" s="13"/>
    </row>
    <row r="260" spans="2:3" ht="11.25" customHeight="1">
      <c r="B260" s="13"/>
      <c r="C260" s="13"/>
    </row>
    <row r="261" spans="2:3" ht="11.25" customHeight="1">
      <c r="B261" s="13"/>
      <c r="C261" s="13"/>
    </row>
    <row r="262" spans="2:3" ht="11.25" customHeight="1">
      <c r="B262" s="13"/>
      <c r="C262" s="13"/>
    </row>
    <row r="263" spans="2:3" ht="11.25" customHeight="1">
      <c r="B263" s="13"/>
      <c r="C263" s="13"/>
    </row>
    <row r="264" spans="2:3" ht="11.25" customHeight="1">
      <c r="B264" s="13"/>
      <c r="C264" s="13"/>
    </row>
    <row r="265" spans="2:3" ht="11.25" customHeight="1">
      <c r="B265" s="13"/>
      <c r="C265" s="13"/>
    </row>
    <row r="266" spans="2:3" ht="11.25" customHeight="1">
      <c r="B266" s="13"/>
      <c r="C266" s="13"/>
    </row>
    <row r="267" spans="2:3" ht="11.25" customHeight="1">
      <c r="B267" s="13"/>
      <c r="C267" s="13"/>
    </row>
    <row r="268" spans="2:3" ht="11.25" customHeight="1">
      <c r="B268" s="13"/>
      <c r="C268" s="13"/>
    </row>
    <row r="269" spans="2:3" ht="11.25" customHeight="1">
      <c r="B269" s="13"/>
      <c r="C269" s="13"/>
    </row>
    <row r="270" spans="2:3" ht="11.25" customHeight="1">
      <c r="B270" s="13"/>
      <c r="C270" s="13"/>
    </row>
    <row r="271" spans="2:3" ht="11.25" customHeight="1">
      <c r="B271" s="13"/>
      <c r="C271" s="13"/>
    </row>
    <row r="272" spans="2:3" ht="11.25" customHeight="1">
      <c r="B272" s="13"/>
      <c r="C272" s="13"/>
    </row>
    <row r="273" spans="2:3" ht="11.25" customHeight="1">
      <c r="B273" s="13"/>
      <c r="C273" s="13"/>
    </row>
    <row r="274" spans="2:3" ht="11.25" customHeight="1">
      <c r="B274" s="13"/>
      <c r="C274" s="13"/>
    </row>
    <row r="275" spans="2:3" ht="11.25" customHeight="1">
      <c r="B275" s="13"/>
      <c r="C275" s="13"/>
    </row>
    <row r="276" spans="2:3" ht="11.25" customHeight="1">
      <c r="B276" s="13"/>
      <c r="C276" s="13"/>
    </row>
    <row r="277" spans="2:3" ht="11.25" customHeight="1">
      <c r="B277" s="13"/>
      <c r="C277" s="13"/>
    </row>
    <row r="278" spans="2:3" ht="11.25" customHeight="1">
      <c r="B278" s="13"/>
      <c r="C278" s="13"/>
    </row>
    <row r="279" spans="2:3" ht="11.25" customHeight="1">
      <c r="B279" s="13"/>
      <c r="C279" s="13"/>
    </row>
    <row r="280" spans="2:3" ht="11.25" customHeight="1">
      <c r="B280" s="13"/>
      <c r="C280" s="13"/>
    </row>
    <row r="281" spans="2:3" ht="11.25" customHeight="1">
      <c r="B281" s="13"/>
      <c r="C281" s="13"/>
    </row>
    <row r="282" spans="2:3" ht="11.25" customHeight="1">
      <c r="B282" s="13"/>
      <c r="C282" s="13"/>
    </row>
    <row r="283" spans="2:3" ht="11.25" customHeight="1">
      <c r="B283" s="13"/>
      <c r="C283" s="13"/>
    </row>
    <row r="284" spans="2:3" ht="11.25" customHeight="1">
      <c r="B284" s="13"/>
      <c r="C284" s="13"/>
    </row>
    <row r="285" spans="2:3" ht="11.25" customHeight="1">
      <c r="B285" s="13"/>
      <c r="C285" s="13"/>
    </row>
    <row r="286" spans="2:3" ht="11.25" customHeight="1">
      <c r="B286" s="13"/>
      <c r="C286" s="13"/>
    </row>
    <row r="287" spans="2:3" ht="11.25" customHeight="1">
      <c r="B287" s="13"/>
      <c r="C287" s="13"/>
    </row>
    <row r="288" spans="2:3" ht="11.25" customHeight="1">
      <c r="B288" s="13"/>
      <c r="C288" s="13"/>
    </row>
    <row r="289" spans="2:3" ht="11.25" customHeight="1">
      <c r="B289" s="13"/>
      <c r="C289" s="13"/>
    </row>
    <row r="290" spans="2:3" ht="11.25" customHeight="1">
      <c r="B290" s="13"/>
      <c r="C290" s="13"/>
    </row>
    <row r="291" spans="2:3" ht="11.25" customHeight="1">
      <c r="B291" s="13"/>
      <c r="C291" s="13"/>
    </row>
    <row r="292" spans="2:3" ht="11.25" customHeight="1">
      <c r="B292" s="13"/>
      <c r="C292" s="13"/>
    </row>
    <row r="293" spans="2:3" ht="11.25" customHeight="1">
      <c r="B293" s="13"/>
      <c r="C293" s="13"/>
    </row>
    <row r="294" spans="2:3" ht="11.25" customHeight="1">
      <c r="B294" s="13"/>
      <c r="C294" s="13"/>
    </row>
    <row r="295" spans="2:3" ht="11.25" customHeight="1">
      <c r="B295" s="13"/>
      <c r="C295" s="13"/>
    </row>
    <row r="296" spans="2:3" ht="11.25" customHeight="1">
      <c r="B296" s="13"/>
      <c r="C296" s="13"/>
    </row>
    <row r="297" spans="2:3" ht="11.25" customHeight="1">
      <c r="B297" s="13"/>
      <c r="C297" s="13"/>
    </row>
    <row r="298" spans="2:3" ht="11.25" customHeight="1">
      <c r="B298" s="13"/>
      <c r="C298" s="13"/>
    </row>
    <row r="299" spans="2:3" ht="11.25" customHeight="1">
      <c r="B299" s="13"/>
      <c r="C299" s="13"/>
    </row>
    <row r="300" spans="2:3" ht="11.25" customHeight="1">
      <c r="B300" s="13"/>
      <c r="C300" s="13"/>
    </row>
    <row r="301" spans="2:3" ht="11.25" customHeight="1">
      <c r="B301" s="13"/>
      <c r="C301" s="13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V32"/>
  <sheetViews>
    <sheetView workbookViewId="0" topLeftCell="A3">
      <selection activeCell="Q10" sqref="Q10"/>
    </sheetView>
  </sheetViews>
  <sheetFormatPr defaultColWidth="9.00390625" defaultRowHeight="12.75"/>
  <cols>
    <col min="1" max="1" width="1.37890625" style="30" customWidth="1"/>
    <col min="2" max="2" width="2.375" style="31" customWidth="1"/>
    <col min="3" max="3" width="20.75390625" style="32" customWidth="1"/>
    <col min="4" max="7" width="5.375" style="31" customWidth="1"/>
    <col min="8" max="8" width="3.75390625" style="30" customWidth="1"/>
    <col min="9" max="9" width="2.375" style="30" customWidth="1"/>
    <col min="10" max="10" width="20.75390625" style="32" customWidth="1"/>
    <col min="11" max="14" width="5.375" style="31" customWidth="1"/>
    <col min="15" max="15" width="5.625" style="30" customWidth="1"/>
    <col min="16" max="16" width="2.25390625" style="30" customWidth="1"/>
    <col min="17" max="17" width="15.25390625" style="30" customWidth="1"/>
    <col min="18" max="18" width="4.00390625" style="30" customWidth="1"/>
    <col min="19" max="19" width="3.75390625" style="30" customWidth="1"/>
    <col min="20" max="20" width="3.625" style="30" customWidth="1"/>
    <col min="21" max="21" width="4.00390625" style="30" customWidth="1"/>
    <col min="22" max="16384" width="9.125" style="30" customWidth="1"/>
  </cols>
  <sheetData>
    <row r="1" ht="13.5" thickBot="1"/>
    <row r="2" spans="2:16" ht="23.25" thickBot="1">
      <c r="B2" s="126" t="s">
        <v>98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  <c r="O2" s="33"/>
      <c r="P2" s="33"/>
    </row>
    <row r="4" spans="3:22" s="34" customFormat="1" ht="17.25" thickBot="1">
      <c r="C4" s="35" t="s">
        <v>99</v>
      </c>
      <c r="F4" s="36"/>
      <c r="G4" s="36"/>
      <c r="J4" s="36" t="s">
        <v>100</v>
      </c>
      <c r="M4" s="36"/>
      <c r="N4" s="36"/>
      <c r="O4" s="30"/>
      <c r="P4" s="37"/>
      <c r="Q4" s="38"/>
      <c r="R4" s="37"/>
      <c r="S4" s="37"/>
      <c r="T4" s="38"/>
      <c r="U4" s="38"/>
      <c r="V4" s="37"/>
    </row>
    <row r="5" spans="2:22" ht="15" thickBot="1">
      <c r="B5" s="39"/>
      <c r="C5" s="40" t="s">
        <v>101</v>
      </c>
      <c r="D5" s="41" t="s">
        <v>102</v>
      </c>
      <c r="E5" s="41" t="s">
        <v>103</v>
      </c>
      <c r="F5" s="41" t="s">
        <v>104</v>
      </c>
      <c r="G5" s="41" t="s">
        <v>105</v>
      </c>
      <c r="I5" s="39"/>
      <c r="J5" s="40" t="s">
        <v>106</v>
      </c>
      <c r="K5" s="41" t="s">
        <v>102</v>
      </c>
      <c r="L5" s="41" t="s">
        <v>103</v>
      </c>
      <c r="M5" s="41" t="s">
        <v>104</v>
      </c>
      <c r="N5" s="41" t="s">
        <v>105</v>
      </c>
      <c r="P5" s="42"/>
      <c r="Q5" s="43"/>
      <c r="R5" s="42"/>
      <c r="S5" s="42"/>
      <c r="T5" s="42"/>
      <c r="U5" s="42"/>
      <c r="V5" s="44"/>
    </row>
    <row r="6" spans="2:22" ht="12.75">
      <c r="B6" s="45" t="s">
        <v>107</v>
      </c>
      <c r="C6" s="7" t="s">
        <v>57</v>
      </c>
      <c r="D6" s="16">
        <v>33</v>
      </c>
      <c r="E6" s="46">
        <v>28</v>
      </c>
      <c r="F6" s="46">
        <v>31</v>
      </c>
      <c r="G6" s="47">
        <v>23</v>
      </c>
      <c r="I6" s="45" t="s">
        <v>107</v>
      </c>
      <c r="J6" s="48" t="s">
        <v>62</v>
      </c>
      <c r="K6" s="46">
        <v>31</v>
      </c>
      <c r="L6" s="46">
        <v>24</v>
      </c>
      <c r="M6" s="46">
        <v>28</v>
      </c>
      <c r="N6" s="47">
        <v>20</v>
      </c>
      <c r="P6" s="42"/>
      <c r="Q6" s="49"/>
      <c r="R6" s="42"/>
      <c r="S6" s="42"/>
      <c r="T6" s="42"/>
      <c r="U6" s="42"/>
      <c r="V6" s="44"/>
    </row>
    <row r="7" spans="2:22" ht="12.75">
      <c r="B7" s="50" t="s">
        <v>108</v>
      </c>
      <c r="C7" s="51" t="s">
        <v>109</v>
      </c>
      <c r="D7" s="52">
        <v>31</v>
      </c>
      <c r="E7" s="52">
        <v>27</v>
      </c>
      <c r="F7" s="52">
        <v>32</v>
      </c>
      <c r="G7" s="53">
        <v>34</v>
      </c>
      <c r="I7" s="50" t="s">
        <v>108</v>
      </c>
      <c r="J7" s="51" t="s">
        <v>44</v>
      </c>
      <c r="K7" s="52">
        <v>29</v>
      </c>
      <c r="L7" s="52">
        <v>24</v>
      </c>
      <c r="M7" s="52">
        <v>21</v>
      </c>
      <c r="N7" s="53">
        <v>30</v>
      </c>
      <c r="P7" s="42"/>
      <c r="Q7" s="49"/>
      <c r="R7" s="42"/>
      <c r="S7" s="42"/>
      <c r="T7" s="42"/>
      <c r="U7" s="42"/>
      <c r="V7" s="44"/>
    </row>
    <row r="8" spans="2:22" ht="12.75">
      <c r="B8" s="50" t="s">
        <v>110</v>
      </c>
      <c r="C8" s="51" t="s">
        <v>40</v>
      </c>
      <c r="D8" s="52">
        <v>24</v>
      </c>
      <c r="E8" s="52">
        <v>27</v>
      </c>
      <c r="F8" s="52">
        <v>26</v>
      </c>
      <c r="G8" s="53">
        <v>26</v>
      </c>
      <c r="I8" s="50" t="s">
        <v>110</v>
      </c>
      <c r="J8" s="51" t="s">
        <v>66</v>
      </c>
      <c r="K8" s="52">
        <v>29</v>
      </c>
      <c r="L8" s="52">
        <v>27</v>
      </c>
      <c r="M8" s="52">
        <v>33</v>
      </c>
      <c r="N8" s="53">
        <v>34</v>
      </c>
      <c r="O8" s="54"/>
      <c r="P8" s="42"/>
      <c r="Q8" s="49"/>
      <c r="R8" s="42"/>
      <c r="S8" s="42"/>
      <c r="T8" s="42"/>
      <c r="U8" s="42"/>
      <c r="V8" s="44"/>
    </row>
    <row r="9" spans="2:22" ht="12.75">
      <c r="B9" s="50" t="s">
        <v>111</v>
      </c>
      <c r="C9" s="51" t="s">
        <v>34</v>
      </c>
      <c r="D9" s="52">
        <v>21</v>
      </c>
      <c r="E9" s="52">
        <v>27</v>
      </c>
      <c r="F9" s="52">
        <v>23</v>
      </c>
      <c r="G9" s="53">
        <v>28</v>
      </c>
      <c r="I9" s="50" t="s">
        <v>111</v>
      </c>
      <c r="J9" s="51" t="s">
        <v>112</v>
      </c>
      <c r="K9" s="52">
        <v>25</v>
      </c>
      <c r="L9" s="52">
        <v>22</v>
      </c>
      <c r="M9" s="52">
        <v>25</v>
      </c>
      <c r="N9" s="53">
        <v>27</v>
      </c>
      <c r="O9" s="54"/>
      <c r="P9" s="42"/>
      <c r="Q9" s="49"/>
      <c r="R9" s="42"/>
      <c r="S9" s="42"/>
      <c r="T9" s="42"/>
      <c r="U9" s="42"/>
      <c r="V9" s="44"/>
    </row>
    <row r="10" spans="2:22" ht="13.5" thickBot="1">
      <c r="B10" s="55" t="s">
        <v>113</v>
      </c>
      <c r="C10" s="56"/>
      <c r="D10" s="57"/>
      <c r="E10" s="57"/>
      <c r="F10" s="57"/>
      <c r="G10" s="58"/>
      <c r="I10" s="55" t="s">
        <v>113</v>
      </c>
      <c r="J10" s="56" t="s">
        <v>55</v>
      </c>
      <c r="K10" s="57">
        <v>0</v>
      </c>
      <c r="L10" s="57">
        <v>0</v>
      </c>
      <c r="M10" s="57">
        <v>0</v>
      </c>
      <c r="N10" s="58">
        <v>17</v>
      </c>
      <c r="O10" s="54"/>
      <c r="P10" s="42"/>
      <c r="Q10" s="49"/>
      <c r="R10" s="42"/>
      <c r="S10" s="42"/>
      <c r="T10" s="42"/>
      <c r="U10" s="42"/>
      <c r="V10" s="44"/>
    </row>
    <row r="11" spans="2:22" ht="13.5" thickBot="1">
      <c r="B11" s="59"/>
      <c r="C11" s="60"/>
      <c r="D11" s="61">
        <f>SUM(D6:D10)</f>
        <v>109</v>
      </c>
      <c r="E11" s="61">
        <f>SUM(E6:E10)</f>
        <v>109</v>
      </c>
      <c r="F11" s="61">
        <f>SUM(F6:F10)</f>
        <v>112</v>
      </c>
      <c r="G11" s="61">
        <f>SUM(G6:G10)</f>
        <v>111</v>
      </c>
      <c r="I11" s="59"/>
      <c r="J11" s="60"/>
      <c r="K11" s="61">
        <f>SUM(K6:K10)</f>
        <v>114</v>
      </c>
      <c r="L11" s="62">
        <f>SUM(L6:L10)</f>
        <v>97</v>
      </c>
      <c r="M11" s="62">
        <f>SUM(M6:M10)</f>
        <v>107</v>
      </c>
      <c r="N11" s="63">
        <f>SUM(N6:N10)</f>
        <v>128</v>
      </c>
      <c r="O11" s="54"/>
      <c r="P11" s="42"/>
      <c r="Q11" s="49"/>
      <c r="R11" s="42"/>
      <c r="S11" s="42"/>
      <c r="T11" s="42"/>
      <c r="U11" s="42"/>
      <c r="V11" s="44"/>
    </row>
    <row r="12" spans="2:22" ht="17.25" thickBot="1">
      <c r="B12" s="64"/>
      <c r="C12" s="65" t="s">
        <v>114</v>
      </c>
      <c r="D12" s="123" t="s">
        <v>115</v>
      </c>
      <c r="E12" s="124"/>
      <c r="F12" s="125"/>
      <c r="G12" s="66">
        <f>SUM(D11:G11)</f>
        <v>441</v>
      </c>
      <c r="I12" s="64"/>
      <c r="J12" s="65" t="s">
        <v>116</v>
      </c>
      <c r="K12" s="123" t="s">
        <v>117</v>
      </c>
      <c r="L12" s="124"/>
      <c r="M12" s="125"/>
      <c r="N12" s="66">
        <f>SUM(K11:N11)</f>
        <v>446</v>
      </c>
      <c r="O12" s="54"/>
      <c r="P12" s="38"/>
      <c r="Q12" s="38"/>
      <c r="R12" s="67"/>
      <c r="S12" s="67"/>
      <c r="T12" s="67"/>
      <c r="U12" s="68"/>
      <c r="V12" s="44"/>
    </row>
    <row r="13" spans="2:22" ht="12.75">
      <c r="B13" s="39"/>
      <c r="C13" s="60"/>
      <c r="D13" s="39"/>
      <c r="E13" s="39"/>
      <c r="F13" s="39"/>
      <c r="G13" s="39"/>
      <c r="I13" s="69"/>
      <c r="J13" s="60"/>
      <c r="K13" s="39"/>
      <c r="L13" s="39"/>
      <c r="M13" s="39"/>
      <c r="N13" s="39"/>
      <c r="O13" s="54"/>
      <c r="P13" s="44"/>
      <c r="Q13" s="44"/>
      <c r="R13" s="44"/>
      <c r="S13" s="44"/>
      <c r="T13" s="44"/>
      <c r="U13" s="44"/>
      <c r="V13" s="44"/>
    </row>
    <row r="14" spans="3:22" s="34" customFormat="1" ht="17.25" thickBot="1">
      <c r="C14" s="36" t="s">
        <v>118</v>
      </c>
      <c r="F14" s="36"/>
      <c r="G14" s="36"/>
      <c r="J14" s="36" t="s">
        <v>119</v>
      </c>
      <c r="M14" s="36"/>
      <c r="N14" s="36"/>
      <c r="O14" s="54"/>
      <c r="P14" s="44"/>
      <c r="Q14" s="69"/>
      <c r="R14" s="69"/>
      <c r="S14" s="69"/>
      <c r="T14" s="70"/>
      <c r="U14" s="70"/>
      <c r="V14" s="70"/>
    </row>
    <row r="15" spans="2:14" ht="15" thickBot="1">
      <c r="B15" s="39"/>
      <c r="C15" s="40" t="s">
        <v>120</v>
      </c>
      <c r="D15" s="41" t="s">
        <v>102</v>
      </c>
      <c r="E15" s="41" t="s">
        <v>103</v>
      </c>
      <c r="F15" s="41" t="s">
        <v>104</v>
      </c>
      <c r="G15" s="41" t="s">
        <v>105</v>
      </c>
      <c r="I15" s="39"/>
      <c r="J15" s="40" t="s">
        <v>121</v>
      </c>
      <c r="K15" s="41" t="s">
        <v>102</v>
      </c>
      <c r="L15" s="41" t="s">
        <v>103</v>
      </c>
      <c r="M15" s="41" t="s">
        <v>104</v>
      </c>
      <c r="N15" s="41" t="s">
        <v>105</v>
      </c>
    </row>
    <row r="16" spans="2:14" ht="12.75">
      <c r="B16" s="45" t="s">
        <v>107</v>
      </c>
      <c r="C16" s="48" t="s">
        <v>64</v>
      </c>
      <c r="D16" s="46">
        <v>32</v>
      </c>
      <c r="E16" s="46">
        <v>32</v>
      </c>
      <c r="F16" s="46">
        <v>28</v>
      </c>
      <c r="G16" s="47">
        <v>30</v>
      </c>
      <c r="I16" s="45" t="s">
        <v>107</v>
      </c>
      <c r="J16" s="48" t="s">
        <v>122</v>
      </c>
      <c r="K16" s="46">
        <v>32</v>
      </c>
      <c r="L16" s="46">
        <v>25</v>
      </c>
      <c r="M16" s="46">
        <v>28</v>
      </c>
      <c r="N16" s="47">
        <v>26</v>
      </c>
    </row>
    <row r="17" spans="2:14" ht="12.75">
      <c r="B17" s="50" t="s">
        <v>108</v>
      </c>
      <c r="C17" s="51" t="s">
        <v>67</v>
      </c>
      <c r="D17" s="52">
        <v>32</v>
      </c>
      <c r="E17" s="52">
        <v>30</v>
      </c>
      <c r="F17" s="52">
        <v>34</v>
      </c>
      <c r="G17" s="53">
        <v>29</v>
      </c>
      <c r="I17" s="50" t="s">
        <v>108</v>
      </c>
      <c r="J17" s="51" t="s">
        <v>52</v>
      </c>
      <c r="K17" s="52">
        <v>29</v>
      </c>
      <c r="L17" s="52">
        <v>28</v>
      </c>
      <c r="M17" s="52">
        <v>26</v>
      </c>
      <c r="N17" s="53">
        <v>29</v>
      </c>
    </row>
    <row r="18" spans="2:14" ht="12.75">
      <c r="B18" s="50" t="s">
        <v>110</v>
      </c>
      <c r="C18" s="51" t="s">
        <v>123</v>
      </c>
      <c r="D18" s="52">
        <v>31</v>
      </c>
      <c r="E18" s="52">
        <v>28</v>
      </c>
      <c r="F18" s="52">
        <v>27</v>
      </c>
      <c r="G18" s="53">
        <v>27</v>
      </c>
      <c r="I18" s="50" t="s">
        <v>110</v>
      </c>
      <c r="J18" s="51" t="s">
        <v>60</v>
      </c>
      <c r="K18" s="52">
        <v>29</v>
      </c>
      <c r="L18" s="52">
        <v>25</v>
      </c>
      <c r="M18" s="52">
        <v>29</v>
      </c>
      <c r="N18" s="53">
        <v>34</v>
      </c>
    </row>
    <row r="19" spans="2:14" ht="12.75">
      <c r="B19" s="50" t="s">
        <v>111</v>
      </c>
      <c r="C19" s="51" t="s">
        <v>124</v>
      </c>
      <c r="D19" s="52">
        <v>26</v>
      </c>
      <c r="E19" s="52">
        <v>26</v>
      </c>
      <c r="F19" s="52">
        <v>27</v>
      </c>
      <c r="G19" s="53">
        <v>20</v>
      </c>
      <c r="I19" s="50" t="s">
        <v>111</v>
      </c>
      <c r="J19" s="51" t="s">
        <v>82</v>
      </c>
      <c r="K19" s="52">
        <v>28</v>
      </c>
      <c r="L19" s="52">
        <v>33</v>
      </c>
      <c r="M19" s="52">
        <v>25</v>
      </c>
      <c r="N19" s="53">
        <v>40</v>
      </c>
    </row>
    <row r="20" spans="2:14" ht="13.5" thickBot="1">
      <c r="B20" s="55" t="s">
        <v>113</v>
      </c>
      <c r="C20" s="56"/>
      <c r="D20" s="57"/>
      <c r="E20" s="57"/>
      <c r="F20" s="57"/>
      <c r="G20" s="58"/>
      <c r="I20" s="55" t="s">
        <v>113</v>
      </c>
      <c r="J20" s="56"/>
      <c r="K20" s="57"/>
      <c r="L20" s="57"/>
      <c r="M20" s="57"/>
      <c r="N20" s="58"/>
    </row>
    <row r="21" spans="2:14" ht="13.5" thickBot="1">
      <c r="B21" s="59"/>
      <c r="C21" s="60"/>
      <c r="D21" s="61">
        <f>SUM(D16:D20)</f>
        <v>121</v>
      </c>
      <c r="E21" s="62">
        <f>SUM(E16:E20)</f>
        <v>116</v>
      </c>
      <c r="F21" s="62">
        <f>SUM(F16:F20)</f>
        <v>116</v>
      </c>
      <c r="G21" s="63">
        <f>SUM(G16:G20)</f>
        <v>106</v>
      </c>
      <c r="I21" s="59"/>
      <c r="J21" s="60"/>
      <c r="K21" s="61">
        <f>SUM(K16:K20)</f>
        <v>118</v>
      </c>
      <c r="L21" s="62">
        <f>SUM(L16:L20)</f>
        <v>111</v>
      </c>
      <c r="M21" s="62">
        <f>SUM(M16:M20)</f>
        <v>108</v>
      </c>
      <c r="N21" s="63">
        <f>SUM(N16:N20)</f>
        <v>129</v>
      </c>
    </row>
    <row r="22" spans="2:14" ht="17.25" thickBot="1">
      <c r="B22" s="64"/>
      <c r="C22" s="65" t="s">
        <v>125</v>
      </c>
      <c r="D22" s="123" t="s">
        <v>117</v>
      </c>
      <c r="E22" s="124"/>
      <c r="F22" s="125"/>
      <c r="G22" s="66">
        <f>SUM(D21:G21)</f>
        <v>459</v>
      </c>
      <c r="I22" s="64"/>
      <c r="J22" s="65" t="s">
        <v>126</v>
      </c>
      <c r="K22" s="123" t="s">
        <v>117</v>
      </c>
      <c r="L22" s="124"/>
      <c r="M22" s="125"/>
      <c r="N22" s="66">
        <f>SUM(K21:N21)</f>
        <v>466</v>
      </c>
    </row>
    <row r="23" spans="2:14" ht="12.75">
      <c r="B23" s="39"/>
      <c r="C23" s="60"/>
      <c r="D23" s="39"/>
      <c r="E23" s="39"/>
      <c r="F23" s="39"/>
      <c r="G23" s="39"/>
      <c r="I23" s="69"/>
      <c r="J23" s="60"/>
      <c r="K23" s="39"/>
      <c r="L23" s="39"/>
      <c r="M23" s="39"/>
      <c r="N23" s="39"/>
    </row>
    <row r="24" spans="3:19" s="34" customFormat="1" ht="17.25" thickBot="1">
      <c r="C24" s="36" t="s">
        <v>127</v>
      </c>
      <c r="F24" s="36"/>
      <c r="G24" s="36"/>
      <c r="J24" s="36" t="s">
        <v>128</v>
      </c>
      <c r="M24" s="36"/>
      <c r="N24" s="36"/>
      <c r="O24" s="30"/>
      <c r="P24" s="30"/>
      <c r="Q24" s="30"/>
      <c r="R24" s="30"/>
      <c r="S24" s="30"/>
    </row>
    <row r="25" spans="2:14" ht="15" thickBot="1">
      <c r="B25" s="39"/>
      <c r="C25" s="40" t="s">
        <v>129</v>
      </c>
      <c r="D25" s="41" t="s">
        <v>102</v>
      </c>
      <c r="E25" s="41" t="s">
        <v>103</v>
      </c>
      <c r="F25" s="41" t="s">
        <v>104</v>
      </c>
      <c r="G25" s="41" t="s">
        <v>105</v>
      </c>
      <c r="I25" s="39"/>
      <c r="J25" s="40"/>
      <c r="K25" s="41" t="s">
        <v>102</v>
      </c>
      <c r="L25" s="41" t="s">
        <v>103</v>
      </c>
      <c r="M25" s="41" t="s">
        <v>104</v>
      </c>
      <c r="N25" s="41" t="s">
        <v>105</v>
      </c>
    </row>
    <row r="26" spans="2:14" ht="12.75">
      <c r="B26" s="45" t="s">
        <v>107</v>
      </c>
      <c r="C26" s="48" t="s">
        <v>88</v>
      </c>
      <c r="D26" s="46">
        <v>41</v>
      </c>
      <c r="E26" s="46">
        <v>40</v>
      </c>
      <c r="F26" s="46">
        <v>34</v>
      </c>
      <c r="G26" s="47">
        <v>28</v>
      </c>
      <c r="I26" s="45" t="s">
        <v>107</v>
      </c>
      <c r="J26" s="48"/>
      <c r="K26" s="46"/>
      <c r="L26" s="46"/>
      <c r="M26" s="46"/>
      <c r="N26" s="47"/>
    </row>
    <row r="27" spans="2:14" ht="12.75">
      <c r="B27" s="50" t="s">
        <v>108</v>
      </c>
      <c r="C27" s="51" t="s">
        <v>68</v>
      </c>
      <c r="D27" s="52">
        <v>29</v>
      </c>
      <c r="E27" s="52">
        <v>34</v>
      </c>
      <c r="F27" s="52">
        <v>30</v>
      </c>
      <c r="G27" s="53">
        <v>33</v>
      </c>
      <c r="I27" s="50" t="s">
        <v>108</v>
      </c>
      <c r="J27" s="51"/>
      <c r="K27" s="52"/>
      <c r="L27" s="52"/>
      <c r="M27" s="52"/>
      <c r="N27" s="53"/>
    </row>
    <row r="28" spans="2:14" ht="12.75">
      <c r="B28" s="50" t="s">
        <v>110</v>
      </c>
      <c r="C28" s="51" t="s">
        <v>80</v>
      </c>
      <c r="D28" s="52">
        <v>34</v>
      </c>
      <c r="E28" s="52">
        <v>30</v>
      </c>
      <c r="F28" s="52">
        <v>39</v>
      </c>
      <c r="G28" s="53">
        <v>31</v>
      </c>
      <c r="I28" s="50" t="s">
        <v>110</v>
      </c>
      <c r="J28" s="51"/>
      <c r="K28" s="52"/>
      <c r="L28" s="52"/>
      <c r="M28" s="52"/>
      <c r="N28" s="53"/>
    </row>
    <row r="29" spans="2:14" ht="12.75">
      <c r="B29" s="50" t="s">
        <v>111</v>
      </c>
      <c r="C29" s="51"/>
      <c r="D29" s="52">
        <v>126</v>
      </c>
      <c r="E29" s="52">
        <v>126</v>
      </c>
      <c r="F29" s="52">
        <v>126</v>
      </c>
      <c r="G29" s="53">
        <v>126</v>
      </c>
      <c r="I29" s="50" t="s">
        <v>111</v>
      </c>
      <c r="J29" s="51"/>
      <c r="K29" s="52"/>
      <c r="L29" s="52"/>
      <c r="M29" s="52"/>
      <c r="N29" s="53"/>
    </row>
    <row r="30" spans="2:14" ht="13.5" thickBot="1">
      <c r="B30" s="55" t="s">
        <v>113</v>
      </c>
      <c r="C30" s="56"/>
      <c r="D30" s="57"/>
      <c r="E30" s="57"/>
      <c r="F30" s="57"/>
      <c r="G30" s="58"/>
      <c r="I30" s="55" t="s">
        <v>113</v>
      </c>
      <c r="J30" s="56"/>
      <c r="K30" s="57"/>
      <c r="L30" s="57"/>
      <c r="M30" s="57"/>
      <c r="N30" s="58"/>
    </row>
    <row r="31" spans="2:14" ht="13.5" thickBot="1">
      <c r="B31" s="59"/>
      <c r="C31" s="60"/>
      <c r="D31" s="61">
        <f>SUM(D26:D30)</f>
        <v>230</v>
      </c>
      <c r="E31" s="62">
        <f>SUM(E26:E30)</f>
        <v>230</v>
      </c>
      <c r="F31" s="62">
        <f>SUM(F26:F30)</f>
        <v>229</v>
      </c>
      <c r="G31" s="63">
        <f>SUM(G26:G30)</f>
        <v>218</v>
      </c>
      <c r="I31" s="59"/>
      <c r="J31" s="60"/>
      <c r="K31" s="61">
        <f>SUM(K26:K30)</f>
        <v>0</v>
      </c>
      <c r="L31" s="62">
        <f>SUM(L26:L30)</f>
        <v>0</v>
      </c>
      <c r="M31" s="62">
        <f>SUM(M26:M30)</f>
        <v>0</v>
      </c>
      <c r="N31" s="63">
        <f>SUM(N26:N30)</f>
        <v>0</v>
      </c>
    </row>
    <row r="32" spans="2:14" ht="17.25" thickBot="1">
      <c r="B32" s="64"/>
      <c r="C32" s="65" t="s">
        <v>130</v>
      </c>
      <c r="D32" s="123" t="s">
        <v>117</v>
      </c>
      <c r="E32" s="124"/>
      <c r="F32" s="125"/>
      <c r="G32" s="66">
        <f>SUM(D31:G31)</f>
        <v>907</v>
      </c>
      <c r="I32" s="64"/>
      <c r="J32" s="65">
        <v>0</v>
      </c>
      <c r="K32" s="123" t="s">
        <v>117</v>
      </c>
      <c r="L32" s="124"/>
      <c r="M32" s="125"/>
      <c r="N32" s="66">
        <f>SUM(K31:N31)</f>
        <v>0</v>
      </c>
    </row>
  </sheetData>
  <mergeCells count="7">
    <mergeCell ref="D32:F32"/>
    <mergeCell ref="K32:M32"/>
    <mergeCell ref="B2:N2"/>
    <mergeCell ref="D12:F12"/>
    <mergeCell ref="K12:M12"/>
    <mergeCell ref="D22:F22"/>
    <mergeCell ref="K22:M2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E22" sqref="E22"/>
    </sheetView>
  </sheetViews>
  <sheetFormatPr defaultColWidth="9.00390625" defaultRowHeight="12.75"/>
  <cols>
    <col min="1" max="1" width="1.625" style="0" customWidth="1"/>
    <col min="2" max="2" width="2.625" style="0" customWidth="1"/>
    <col min="3" max="3" width="16.75390625" style="0" customWidth="1"/>
    <col min="4" max="7" width="5.375" style="0" customWidth="1"/>
    <col min="8" max="8" width="5.75390625" style="0" customWidth="1"/>
    <col min="9" max="9" width="6.00390625" style="0" customWidth="1"/>
    <col min="10" max="11" width="5.625" style="0" customWidth="1"/>
    <col min="12" max="12" width="6.25390625" style="0" customWidth="1"/>
    <col min="13" max="13" width="6.625" style="0" customWidth="1"/>
    <col min="14" max="14" width="6.375" style="0" customWidth="1"/>
    <col min="15" max="23" width="5.875" style="0" customWidth="1"/>
    <col min="24" max="25" width="5.75390625" style="0" customWidth="1"/>
  </cols>
  <sheetData>
    <row r="1" spans="1:25" ht="12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ht="13.5" thickBot="1"/>
    <row r="3" spans="2:25" ht="23.25" thickBot="1">
      <c r="B3" s="129" t="s">
        <v>98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  <c r="R3" s="72"/>
      <c r="S3" s="73"/>
      <c r="T3" s="71"/>
      <c r="U3" s="71"/>
      <c r="V3" s="71"/>
      <c r="W3" s="71"/>
      <c r="X3" s="71"/>
      <c r="Y3" s="71"/>
    </row>
    <row r="4" spans="2:25" ht="16.5" thickBo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74"/>
      <c r="S4" s="71"/>
      <c r="T4" s="71"/>
      <c r="U4" s="71"/>
      <c r="V4" s="71"/>
      <c r="W4" s="71"/>
      <c r="X4" s="71"/>
      <c r="Y4" s="71"/>
    </row>
    <row r="5" spans="2:25" ht="16.5" thickBot="1">
      <c r="B5" s="133" t="s">
        <v>131</v>
      </c>
      <c r="C5" s="134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6"/>
      <c r="Q5" s="76"/>
      <c r="R5" s="76"/>
      <c r="S5" s="77"/>
      <c r="T5" s="77"/>
      <c r="U5" s="77"/>
      <c r="V5" s="77"/>
      <c r="W5" s="77"/>
      <c r="X5" s="71"/>
      <c r="Y5" s="71"/>
    </row>
    <row r="6" spans="2:25" ht="13.5" thickBot="1">
      <c r="B6" s="135"/>
      <c r="C6" s="136"/>
      <c r="D6" s="137"/>
      <c r="E6" s="138"/>
      <c r="F6" s="78"/>
      <c r="G6" s="78"/>
      <c r="H6" s="139">
        <v>2007</v>
      </c>
      <c r="I6" s="139"/>
      <c r="J6" s="78"/>
      <c r="K6" s="78"/>
      <c r="L6" s="78"/>
      <c r="M6" s="79"/>
      <c r="N6" s="138"/>
      <c r="O6" s="138"/>
      <c r="P6" s="138"/>
      <c r="Q6" s="138"/>
      <c r="R6" s="80">
        <v>2008</v>
      </c>
      <c r="S6" s="81"/>
      <c r="T6" s="81"/>
      <c r="U6" s="81"/>
      <c r="V6" s="81"/>
      <c r="W6" s="82"/>
      <c r="X6" s="71"/>
      <c r="Y6" s="71"/>
    </row>
    <row r="7" spans="2:25" ht="12.75" customHeight="1">
      <c r="B7" s="140" t="s">
        <v>132</v>
      </c>
      <c r="C7" s="141"/>
      <c r="D7" s="144" t="s">
        <v>133</v>
      </c>
      <c r="E7" s="145"/>
      <c r="F7" s="146" t="s">
        <v>134</v>
      </c>
      <c r="G7" s="147"/>
      <c r="H7" s="148"/>
      <c r="I7" s="149"/>
      <c r="J7" s="148"/>
      <c r="K7" s="149"/>
      <c r="L7" s="148"/>
      <c r="M7" s="149"/>
      <c r="N7" s="146" t="s">
        <v>135</v>
      </c>
      <c r="O7" s="147"/>
      <c r="P7" s="146"/>
      <c r="Q7" s="147"/>
      <c r="R7" s="146"/>
      <c r="S7" s="147"/>
      <c r="T7" s="146"/>
      <c r="U7" s="147"/>
      <c r="V7" s="146"/>
      <c r="W7" s="147"/>
      <c r="X7" s="150" t="s">
        <v>136</v>
      </c>
      <c r="Y7" s="151"/>
    </row>
    <row r="8" spans="2:25" ht="13.5" thickBot="1">
      <c r="B8" s="142"/>
      <c r="C8" s="143"/>
      <c r="D8" s="83" t="s">
        <v>137</v>
      </c>
      <c r="E8" s="84" t="s">
        <v>19</v>
      </c>
      <c r="F8" s="85" t="s">
        <v>137</v>
      </c>
      <c r="G8" s="86" t="s">
        <v>19</v>
      </c>
      <c r="H8" s="83" t="s">
        <v>137</v>
      </c>
      <c r="I8" s="84" t="s">
        <v>19</v>
      </c>
      <c r="J8" s="83" t="s">
        <v>137</v>
      </c>
      <c r="K8" s="84" t="s">
        <v>19</v>
      </c>
      <c r="L8" s="83" t="s">
        <v>137</v>
      </c>
      <c r="M8" s="84" t="s">
        <v>19</v>
      </c>
      <c r="N8" s="83" t="s">
        <v>137</v>
      </c>
      <c r="O8" s="84" t="s">
        <v>19</v>
      </c>
      <c r="P8" s="83" t="s">
        <v>137</v>
      </c>
      <c r="Q8" s="84" t="s">
        <v>19</v>
      </c>
      <c r="R8" s="83" t="s">
        <v>137</v>
      </c>
      <c r="S8" s="84" t="s">
        <v>19</v>
      </c>
      <c r="T8" s="83" t="s">
        <v>137</v>
      </c>
      <c r="U8" s="84" t="s">
        <v>19</v>
      </c>
      <c r="V8" s="83" t="s">
        <v>137</v>
      </c>
      <c r="W8" s="84" t="s">
        <v>19</v>
      </c>
      <c r="X8" s="87" t="s">
        <v>137</v>
      </c>
      <c r="Y8" s="88" t="s">
        <v>19</v>
      </c>
    </row>
    <row r="9" spans="2:25" ht="12.75">
      <c r="B9" s="89" t="s">
        <v>107</v>
      </c>
      <c r="C9" s="90" t="s">
        <v>106</v>
      </c>
      <c r="D9" s="91">
        <v>413</v>
      </c>
      <c r="E9" s="92">
        <v>6</v>
      </c>
      <c r="F9" s="91">
        <v>378</v>
      </c>
      <c r="G9" s="92">
        <v>6</v>
      </c>
      <c r="H9" s="91"/>
      <c r="I9" s="92"/>
      <c r="J9" s="93"/>
      <c r="K9" s="94"/>
      <c r="L9" s="93"/>
      <c r="M9" s="94"/>
      <c r="N9" s="93">
        <v>446</v>
      </c>
      <c r="O9" s="94">
        <v>4</v>
      </c>
      <c r="P9" s="93"/>
      <c r="Q9" s="94"/>
      <c r="R9" s="93"/>
      <c r="S9" s="94"/>
      <c r="T9" s="93"/>
      <c r="U9" s="94"/>
      <c r="V9" s="93"/>
      <c r="W9" s="94"/>
      <c r="X9" s="95">
        <f aca="true" t="shared" si="0" ref="X9:Y14">SUM(D9+F9+H9+J9+L9+N9+P9+R9+T9+V9)</f>
        <v>1237</v>
      </c>
      <c r="Y9" s="96">
        <f t="shared" si="0"/>
        <v>16</v>
      </c>
    </row>
    <row r="10" spans="2:25" ht="12.75">
      <c r="B10" s="97" t="s">
        <v>108</v>
      </c>
      <c r="C10" s="98" t="s">
        <v>101</v>
      </c>
      <c r="D10" s="99">
        <v>413</v>
      </c>
      <c r="E10" s="100">
        <v>4</v>
      </c>
      <c r="F10" s="99">
        <v>390</v>
      </c>
      <c r="G10" s="100">
        <v>4</v>
      </c>
      <c r="H10" s="99"/>
      <c r="I10" s="100"/>
      <c r="J10" s="101"/>
      <c r="K10" s="102"/>
      <c r="L10" s="101"/>
      <c r="M10" s="102"/>
      <c r="N10" s="101">
        <v>441</v>
      </c>
      <c r="O10" s="102">
        <v>6</v>
      </c>
      <c r="P10" s="101"/>
      <c r="Q10" s="102"/>
      <c r="R10" s="101"/>
      <c r="S10" s="102"/>
      <c r="T10" s="101"/>
      <c r="U10" s="102"/>
      <c r="V10" s="101"/>
      <c r="W10" s="102"/>
      <c r="X10" s="103">
        <f t="shared" si="0"/>
        <v>1244</v>
      </c>
      <c r="Y10" s="104">
        <f t="shared" si="0"/>
        <v>14</v>
      </c>
    </row>
    <row r="11" spans="2:25" ht="12.75">
      <c r="B11" s="97" t="s">
        <v>110</v>
      </c>
      <c r="C11" s="98" t="s">
        <v>121</v>
      </c>
      <c r="D11" s="99">
        <v>455</v>
      </c>
      <c r="E11" s="100">
        <v>3</v>
      </c>
      <c r="F11" s="99">
        <v>435</v>
      </c>
      <c r="G11" s="100">
        <v>2</v>
      </c>
      <c r="H11" s="99"/>
      <c r="I11" s="100"/>
      <c r="J11" s="101"/>
      <c r="K11" s="102"/>
      <c r="L11" s="101"/>
      <c r="M11" s="102"/>
      <c r="N11" s="101">
        <v>466</v>
      </c>
      <c r="O11" s="102">
        <v>2</v>
      </c>
      <c r="P11" s="101"/>
      <c r="Q11" s="102"/>
      <c r="R11" s="101"/>
      <c r="S11" s="102"/>
      <c r="T11" s="101"/>
      <c r="U11" s="102"/>
      <c r="V11" s="101"/>
      <c r="W11" s="102"/>
      <c r="X11" s="103">
        <f t="shared" si="0"/>
        <v>1356</v>
      </c>
      <c r="Y11" s="104">
        <f t="shared" si="0"/>
        <v>7</v>
      </c>
    </row>
    <row r="12" spans="2:25" ht="12.75">
      <c r="B12" s="97" t="s">
        <v>111</v>
      </c>
      <c r="C12" s="98" t="s">
        <v>120</v>
      </c>
      <c r="D12" s="99">
        <v>458</v>
      </c>
      <c r="E12" s="100">
        <v>2</v>
      </c>
      <c r="F12" s="99">
        <v>411</v>
      </c>
      <c r="G12" s="100">
        <v>3</v>
      </c>
      <c r="H12" s="99"/>
      <c r="I12" s="100"/>
      <c r="J12" s="101"/>
      <c r="K12" s="102"/>
      <c r="L12" s="101"/>
      <c r="M12" s="102"/>
      <c r="N12" s="101">
        <v>459</v>
      </c>
      <c r="O12" s="102">
        <v>3</v>
      </c>
      <c r="P12" s="101"/>
      <c r="Q12" s="102"/>
      <c r="R12" s="101"/>
      <c r="S12" s="102"/>
      <c r="T12" s="101"/>
      <c r="U12" s="102"/>
      <c r="V12" s="101"/>
      <c r="W12" s="102"/>
      <c r="X12" s="103">
        <f t="shared" si="0"/>
        <v>1328</v>
      </c>
      <c r="Y12" s="104">
        <f t="shared" si="0"/>
        <v>8</v>
      </c>
    </row>
    <row r="13" spans="2:25" ht="12.75">
      <c r="B13" s="105" t="s">
        <v>138</v>
      </c>
      <c r="C13" s="98" t="s">
        <v>129</v>
      </c>
      <c r="D13" s="99">
        <v>534</v>
      </c>
      <c r="E13" s="100">
        <v>1</v>
      </c>
      <c r="F13" s="99">
        <v>2016</v>
      </c>
      <c r="G13" s="100">
        <v>0</v>
      </c>
      <c r="H13" s="99"/>
      <c r="I13" s="100"/>
      <c r="J13" s="101"/>
      <c r="K13" s="102"/>
      <c r="L13" s="101"/>
      <c r="M13" s="102"/>
      <c r="N13" s="101">
        <v>907</v>
      </c>
      <c r="O13" s="102">
        <v>1</v>
      </c>
      <c r="P13" s="101"/>
      <c r="Q13" s="102"/>
      <c r="R13" s="101"/>
      <c r="S13" s="102"/>
      <c r="T13" s="101"/>
      <c r="U13" s="102"/>
      <c r="V13" s="101"/>
      <c r="W13" s="102"/>
      <c r="X13" s="103">
        <f t="shared" si="0"/>
        <v>3457</v>
      </c>
      <c r="Y13" s="104">
        <f t="shared" si="0"/>
        <v>2</v>
      </c>
    </row>
    <row r="14" spans="2:25" ht="12.75">
      <c r="B14" s="105" t="s">
        <v>139</v>
      </c>
      <c r="C14" s="106"/>
      <c r="D14" s="99"/>
      <c r="E14" s="100"/>
      <c r="F14" s="99"/>
      <c r="G14" s="100"/>
      <c r="H14" s="99"/>
      <c r="I14" s="100"/>
      <c r="J14" s="101"/>
      <c r="K14" s="102"/>
      <c r="L14" s="101"/>
      <c r="M14" s="102"/>
      <c r="N14" s="101"/>
      <c r="O14" s="102"/>
      <c r="P14" s="101"/>
      <c r="Q14" s="102"/>
      <c r="R14" s="101"/>
      <c r="S14" s="102"/>
      <c r="T14" s="101"/>
      <c r="U14" s="102"/>
      <c r="V14" s="101"/>
      <c r="W14" s="102"/>
      <c r="X14" s="103">
        <f t="shared" si="0"/>
        <v>0</v>
      </c>
      <c r="Y14" s="104">
        <f t="shared" si="0"/>
        <v>0</v>
      </c>
    </row>
    <row r="15" spans="2:25" ht="13.5" thickBot="1">
      <c r="B15" s="107" t="s">
        <v>140</v>
      </c>
      <c r="C15" s="108"/>
      <c r="D15" s="109"/>
      <c r="E15" s="108"/>
      <c r="F15" s="109"/>
      <c r="G15" s="108"/>
      <c r="H15" s="109"/>
      <c r="I15" s="108"/>
      <c r="J15" s="109"/>
      <c r="K15" s="108"/>
      <c r="L15" s="109"/>
      <c r="M15" s="108"/>
      <c r="N15" s="109"/>
      <c r="O15" s="108"/>
      <c r="P15" s="109"/>
      <c r="Q15" s="108"/>
      <c r="R15" s="109"/>
      <c r="S15" s="108"/>
      <c r="T15" s="109"/>
      <c r="U15" s="108"/>
      <c r="V15" s="109"/>
      <c r="W15" s="108"/>
      <c r="X15" s="110"/>
      <c r="Y15" s="111"/>
    </row>
    <row r="17" spans="1:31" ht="12.7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3"/>
      <c r="AA17" s="113"/>
      <c r="AB17" s="113"/>
      <c r="AC17" s="113"/>
      <c r="AD17" s="113"/>
      <c r="AE17" s="113"/>
    </row>
    <row r="18" spans="1:31" ht="12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</row>
    <row r="19" spans="1:31" ht="12.7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</row>
    <row r="20" spans="1:31" ht="12.7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</row>
    <row r="21" spans="1:31" ht="12.7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</row>
    <row r="22" spans="1:31" ht="12.7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</row>
    <row r="23" spans="1:31" ht="12.75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</row>
    <row r="24" spans="1:31" ht="12.75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</row>
    <row r="25" spans="1:31" ht="12.7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</row>
    <row r="26" spans="1:31" ht="12.7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</row>
    <row r="27" spans="1:31" ht="12.7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ht="12.7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</row>
    <row r="29" spans="1:31" ht="12.7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</row>
    <row r="30" spans="1:31" ht="12.7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</row>
    <row r="31" spans="1:31" ht="12.7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</row>
    <row r="32" spans="1:31" ht="12.7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</row>
    <row r="33" spans="1:31" ht="12.7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</row>
    <row r="34" spans="1:31" ht="12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</row>
    <row r="35" spans="1:31" ht="12.7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</row>
    <row r="36" spans="1:31" ht="12.7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</row>
    <row r="37" spans="1:31" ht="12.7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</row>
    <row r="38" spans="1:31" ht="12.7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</row>
    <row r="39" spans="1:31" ht="12.7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</row>
    <row r="40" spans="1:31" ht="12.7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</row>
    <row r="41" spans="1:31" ht="12.7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</row>
    <row r="42" spans="1:31" ht="12.7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</row>
    <row r="43" spans="1:31" ht="12.7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</row>
    <row r="44" spans="1:31" ht="12.7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</row>
    <row r="45" spans="1:31" ht="12.7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</row>
    <row r="46" spans="1:31" ht="12.7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</row>
    <row r="47" spans="1:31" ht="12.7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</row>
    <row r="48" spans="1:31" ht="12.7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</row>
    <row r="49" spans="1:31" ht="12.7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</row>
    <row r="50" spans="1:31" ht="12.7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</row>
    <row r="51" spans="1:31" ht="12.7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</row>
    <row r="52" spans="1:31" ht="12.7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</row>
    <row r="53" spans="1:31" ht="12.7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</row>
    <row r="54" spans="1:31" ht="12.7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</row>
    <row r="55" spans="1:31" ht="12.7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</row>
    <row r="56" spans="1:31" ht="12.7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</row>
    <row r="57" spans="1:31" ht="12.7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</row>
    <row r="58" spans="1:31" ht="12.7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</row>
    <row r="59" spans="1:31" ht="12.7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</row>
    <row r="60" spans="1:31" ht="12.7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</row>
    <row r="61" spans="1:31" ht="12.7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</row>
    <row r="62" spans="1:31" ht="12.7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</row>
    <row r="63" spans="1:31" ht="12.7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</row>
    <row r="64" spans="1:31" ht="12.7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</row>
    <row r="65" spans="1:31" ht="12.7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</row>
    <row r="66" spans="1:31" ht="12.7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</row>
    <row r="67" spans="1:31" ht="12.7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</row>
    <row r="68" spans="1:31" ht="12.7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</row>
    <row r="69" spans="1:31" ht="12.7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</row>
    <row r="70" spans="1:31" ht="12.75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</row>
    <row r="71" spans="1:31" ht="12.75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</row>
    <row r="72" spans="1:31" ht="12.75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</row>
    <row r="73" spans="1:31" ht="12.7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</row>
    <row r="74" spans="1:31" ht="12.7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</row>
    <row r="75" spans="1:31" ht="12.7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</row>
    <row r="76" spans="1:31" ht="12.7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</row>
    <row r="77" spans="1:31" ht="12.7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</row>
    <row r="78" spans="1:31" ht="12.7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</row>
    <row r="79" spans="1:31" ht="12.7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</row>
    <row r="80" spans="1:31" ht="12.7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</row>
    <row r="81" spans="1:31" ht="12.7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</row>
    <row r="82" spans="1:31" ht="12.7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</row>
    <row r="83" spans="1:31" ht="12.7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</row>
    <row r="84" spans="1:31" ht="12.7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</row>
    <row r="85" spans="1:31" ht="12.7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</row>
    <row r="86" spans="1:31" ht="12.7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</row>
    <row r="87" spans="1:31" ht="12.7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</row>
    <row r="88" spans="1:31" ht="12.7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</row>
    <row r="89" spans="1:31" ht="12.7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</row>
    <row r="90" spans="1:31" ht="12.7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</row>
    <row r="91" spans="1:31" ht="12.7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</row>
    <row r="92" spans="1:31" ht="12.75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</row>
    <row r="93" spans="1:31" ht="12.7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</row>
    <row r="94" spans="1:31" ht="12.7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</row>
    <row r="95" spans="1:31" ht="12.7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</row>
    <row r="96" spans="1:31" ht="12.7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</row>
    <row r="97" spans="1:31" ht="12.7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</row>
    <row r="98" spans="1:31" ht="12.7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</row>
    <row r="99" spans="1:31" ht="12.7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</row>
    <row r="100" spans="1:31" ht="12.7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</row>
    <row r="101" spans="1:31" ht="12.7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</row>
    <row r="102" spans="1:31" ht="12.75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</row>
    <row r="103" spans="1:31" ht="12.7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</row>
    <row r="104" spans="1:31" ht="12.75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</row>
    <row r="105" spans="1:31" ht="12.75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</row>
    <row r="106" spans="1:31" ht="12.75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</row>
  </sheetData>
  <mergeCells count="19">
    <mergeCell ref="R7:S7"/>
    <mergeCell ref="T7:U7"/>
    <mergeCell ref="V7:W7"/>
    <mergeCell ref="X7:Y7"/>
    <mergeCell ref="J7:K7"/>
    <mergeCell ref="L7:M7"/>
    <mergeCell ref="N7:O7"/>
    <mergeCell ref="P7:Q7"/>
    <mergeCell ref="B7:C8"/>
    <mergeCell ref="D7:E7"/>
    <mergeCell ref="F7:G7"/>
    <mergeCell ref="H7:I7"/>
    <mergeCell ref="B3:Q3"/>
    <mergeCell ref="B4:Q4"/>
    <mergeCell ref="B5:C6"/>
    <mergeCell ref="D6:E6"/>
    <mergeCell ref="H6:I6"/>
    <mergeCell ref="N6:O6"/>
    <mergeCell ref="P6:Q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Vosmíková Petra</dc:creator>
  <cp:keywords/>
  <dc:description/>
  <cp:lastModifiedBy>Milan Bláha</cp:lastModifiedBy>
  <dcterms:created xsi:type="dcterms:W3CDTF">2008-04-27T21:36:10Z</dcterms:created>
  <dcterms:modified xsi:type="dcterms:W3CDTF">2008-05-11T04:46:01Z</dcterms:modified>
  <cp:category/>
  <cp:version/>
  <cp:contentType/>
  <cp:contentStatus/>
</cp:coreProperties>
</file>