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2100" windowWidth="11490" windowHeight="4365" tabRatio="604" activeTab="0"/>
  </bookViews>
  <sheets>
    <sheet name="US" sheetId="1" r:id="rId1"/>
    <sheet name="M" sheetId="2" r:id="rId2"/>
    <sheet name="Ž+S+J+ŽÁ" sheetId="3" r:id="rId3"/>
    <sheet name="liga" sheetId="4" r:id="rId4"/>
  </sheets>
  <definedNames>
    <definedName name="_xlnm.Print_Area" localSheetId="3">'liga'!$B:$P</definedName>
  </definedNames>
  <calcPr fullCalcOnLoad="1"/>
</workbook>
</file>

<file path=xl/sharedStrings.xml><?xml version="1.0" encoding="utf-8"?>
<sst xmlns="http://schemas.openxmlformats.org/spreadsheetml/2006/main" count="680" uniqueCount="298">
  <si>
    <t>Milan</t>
  </si>
  <si>
    <t>s</t>
  </si>
  <si>
    <t>Josef</t>
  </si>
  <si>
    <t>-</t>
  </si>
  <si>
    <t>Jan</t>
  </si>
  <si>
    <t>m</t>
  </si>
  <si>
    <t>Jaroslav</t>
  </si>
  <si>
    <t>ž</t>
  </si>
  <si>
    <t>Jiří</t>
  </si>
  <si>
    <t>Miroslav</t>
  </si>
  <si>
    <t>Moravec</t>
  </si>
  <si>
    <t>žs</t>
  </si>
  <si>
    <t>Zdeněk</t>
  </si>
  <si>
    <t>Karel</t>
  </si>
  <si>
    <t>Ladislav</t>
  </si>
  <si>
    <t>Roman</t>
  </si>
  <si>
    <t>Petr</t>
  </si>
  <si>
    <t>Hr.Králové</t>
  </si>
  <si>
    <t>Luboš</t>
  </si>
  <si>
    <t>M</t>
  </si>
  <si>
    <t>Ivo</t>
  </si>
  <si>
    <t>Pavel</t>
  </si>
  <si>
    <t>Vladimír</t>
  </si>
  <si>
    <t>Martin</t>
  </si>
  <si>
    <t>Robert</t>
  </si>
  <si>
    <t>Šimon</t>
  </si>
  <si>
    <t>Tomáš</t>
  </si>
  <si>
    <t>j</t>
  </si>
  <si>
    <t>Novák</t>
  </si>
  <si>
    <t>Michal</t>
  </si>
  <si>
    <t>Dušan</t>
  </si>
  <si>
    <t>David</t>
  </si>
  <si>
    <t>Chládek</t>
  </si>
  <si>
    <t>Ivana</t>
  </si>
  <si>
    <t>Eva</t>
  </si>
  <si>
    <t>Ondřej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</si>
  <si>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</si>
  <si>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</si>
  <si>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</si>
  <si>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</si>
  <si>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</si>
  <si>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</si>
  <si>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</si>
  <si>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</si>
  <si>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</si>
  <si>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</si>
  <si>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</si>
  <si>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</si>
  <si>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</si>
  <si>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</si>
  <si>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1.</t>
  </si>
  <si>
    <t>2.</t>
  </si>
  <si>
    <t>3.</t>
  </si>
  <si>
    <t>4.</t>
  </si>
  <si>
    <t>5.</t>
  </si>
  <si>
    <t>6.</t>
  </si>
  <si>
    <t>7.</t>
  </si>
  <si>
    <t xml:space="preserve">  II.LIGA </t>
  </si>
  <si>
    <t>Stav po 1.kole</t>
  </si>
  <si>
    <t>Stav po 2.kole</t>
  </si>
  <si>
    <t>Stav po 3.kole</t>
  </si>
  <si>
    <t>BC</t>
  </si>
  <si>
    <t>6</t>
  </si>
  <si>
    <t>Fr.Lázně</t>
  </si>
  <si>
    <t>Prchal</t>
  </si>
  <si>
    <t>Václavík</t>
  </si>
  <si>
    <t>SMG 2000</t>
  </si>
  <si>
    <t>Rosendorf</t>
  </si>
  <si>
    <t>Vávra</t>
  </si>
  <si>
    <t>Vysloužil</t>
  </si>
  <si>
    <t>Libor</t>
  </si>
  <si>
    <t>Kotek</t>
  </si>
  <si>
    <t>Pergl</t>
  </si>
  <si>
    <t>Hybner</t>
  </si>
  <si>
    <t>Oáza Ph</t>
  </si>
  <si>
    <t>Macourová</t>
  </si>
  <si>
    <t>Mužík</t>
  </si>
  <si>
    <t>Tanvald</t>
  </si>
  <si>
    <t>Nepimach</t>
  </si>
  <si>
    <t>Poslušný</t>
  </si>
  <si>
    <t>Kašpar</t>
  </si>
  <si>
    <t>Milouš</t>
  </si>
  <si>
    <t>Malík</t>
  </si>
  <si>
    <t>Tempo Ph</t>
  </si>
  <si>
    <t>Štambach</t>
  </si>
  <si>
    <t>Ticháček</t>
  </si>
  <si>
    <t>Kantor</t>
  </si>
  <si>
    <t>Tománek</t>
  </si>
  <si>
    <t>Péč</t>
  </si>
  <si>
    <t>Zuzana</t>
  </si>
  <si>
    <t>Vozár</t>
  </si>
  <si>
    <t>Perglová</t>
  </si>
  <si>
    <t>Anděla</t>
  </si>
  <si>
    <t>Ječný</t>
  </si>
  <si>
    <t>Komada</t>
  </si>
  <si>
    <t>Liška</t>
  </si>
  <si>
    <t>Šulc</t>
  </si>
  <si>
    <t>Vondrák</t>
  </si>
  <si>
    <t>Vondráková</t>
  </si>
  <si>
    <t>Milena</t>
  </si>
  <si>
    <t>Grünvald</t>
  </si>
  <si>
    <t>Martínek</t>
  </si>
  <si>
    <t>Hanuška</t>
  </si>
  <si>
    <t>Komadová</t>
  </si>
  <si>
    <t>Miroslava</t>
  </si>
  <si>
    <t>Šulcová</t>
  </si>
  <si>
    <t>Dušek</t>
  </si>
  <si>
    <t>Fried</t>
  </si>
  <si>
    <t>Meštrovič</t>
  </si>
  <si>
    <t>Kudyn</t>
  </si>
  <si>
    <t>Turek</t>
  </si>
  <si>
    <t>Laštovička</t>
  </si>
  <si>
    <t>Selixová</t>
  </si>
  <si>
    <t>Löffelmann</t>
  </si>
  <si>
    <t>Stolzová</t>
  </si>
  <si>
    <t>Svatava</t>
  </si>
  <si>
    <t>Radim</t>
  </si>
  <si>
    <t>Tomaštík</t>
  </si>
  <si>
    <t>Stolz</t>
  </si>
  <si>
    <t>Děkanka Ph</t>
  </si>
  <si>
    <t>Viktorie Ph</t>
  </si>
  <si>
    <t xml:space="preserve">Malík </t>
  </si>
  <si>
    <t>jž</t>
  </si>
  <si>
    <t>Ústí nad L.</t>
  </si>
  <si>
    <t>Vlach</t>
  </si>
  <si>
    <t>Zelenka</t>
  </si>
  <si>
    <t>kategorie :</t>
  </si>
  <si>
    <t>žáci</t>
  </si>
  <si>
    <t>junioři</t>
  </si>
  <si>
    <t>senioři</t>
  </si>
  <si>
    <t>ženy</t>
  </si>
  <si>
    <t>muži</t>
  </si>
  <si>
    <t>9.OPEN</t>
  </si>
  <si>
    <t>Tempo Praha</t>
  </si>
  <si>
    <t>MG</t>
  </si>
  <si>
    <t>29.září  2002</t>
  </si>
  <si>
    <t>8.</t>
  </si>
  <si>
    <t>9.</t>
  </si>
  <si>
    <t>10.</t>
  </si>
  <si>
    <t>11.</t>
  </si>
  <si>
    <t>12.</t>
  </si>
  <si>
    <t>13.</t>
  </si>
  <si>
    <t>14.</t>
  </si>
  <si>
    <t>15.</t>
  </si>
  <si>
    <t>Fríd</t>
  </si>
  <si>
    <t>16.</t>
  </si>
  <si>
    <t>17.</t>
  </si>
  <si>
    <t>18.</t>
  </si>
  <si>
    <t>Křišťan</t>
  </si>
  <si>
    <t>19.</t>
  </si>
  <si>
    <t>20.</t>
  </si>
  <si>
    <t>21.</t>
  </si>
  <si>
    <t>Schicht</t>
  </si>
  <si>
    <t>22.</t>
  </si>
  <si>
    <t>23.</t>
  </si>
  <si>
    <t>24.</t>
  </si>
  <si>
    <t>25.</t>
  </si>
  <si>
    <t xml:space="preserve">Voráček </t>
  </si>
  <si>
    <t>MS</t>
  </si>
  <si>
    <t>26.</t>
  </si>
  <si>
    <t>Vepryk</t>
  </si>
  <si>
    <t>Alexander</t>
  </si>
  <si>
    <t>Dohnal</t>
  </si>
  <si>
    <t>Skalička</t>
  </si>
  <si>
    <t>Karbus</t>
  </si>
  <si>
    <t>Počet bodujících</t>
  </si>
  <si>
    <t>x</t>
  </si>
  <si>
    <t>Bonifikace x</t>
  </si>
  <si>
    <t>x =</t>
  </si>
  <si>
    <t xml:space="preserve">PAR </t>
  </si>
  <si>
    <t>VÝSLEDKOVÁ  LISTINA</t>
  </si>
  <si>
    <t>ŘED.TURNAJE</t>
  </si>
  <si>
    <t>ROZHODČÍ</t>
  </si>
  <si>
    <t>JURY</t>
  </si>
  <si>
    <t>VÍTĚZOVÉ JEDNOTLIVÝCH KATEGORIÍ</t>
  </si>
  <si>
    <t>MUŽI</t>
  </si>
  <si>
    <t>Vondrák M.</t>
  </si>
  <si>
    <t>Oáza PH</t>
  </si>
  <si>
    <t>Tanvald  A</t>
  </si>
  <si>
    <t>b.</t>
  </si>
  <si>
    <t>Pergl J.</t>
  </si>
  <si>
    <t>SMG 2000  B</t>
  </si>
  <si>
    <t>Schicht J.</t>
  </si>
  <si>
    <t>Oáza Praha  B</t>
  </si>
  <si>
    <t>Dian Praha  B</t>
  </si>
  <si>
    <t>SENIOŘI</t>
  </si>
  <si>
    <t>Děkanka Praha  A</t>
  </si>
  <si>
    <t>Hr.Králové  B</t>
  </si>
  <si>
    <t>Ústí nad Labem  A</t>
  </si>
  <si>
    <t>Poslušný Z.</t>
  </si>
  <si>
    <t>Oáza Praha  A</t>
  </si>
  <si>
    <t>ŽENY</t>
  </si>
  <si>
    <t>Perglová A.</t>
  </si>
  <si>
    <t>Vondráková M.</t>
  </si>
  <si>
    <t>Děkanka PH</t>
  </si>
  <si>
    <t>JUNIOŘI</t>
  </si>
  <si>
    <t>Dian PH</t>
  </si>
  <si>
    <t>Vlach P.</t>
  </si>
  <si>
    <t>Karbus T.</t>
  </si>
  <si>
    <t>ŽÁCI</t>
  </si>
  <si>
    <t>Stolz R.</t>
  </si>
  <si>
    <t>VOZÁR J.</t>
  </si>
  <si>
    <t>JEČNÝ M.</t>
  </si>
  <si>
    <t>POSLUŠNÝ Z.</t>
  </si>
  <si>
    <t>TOMÁNEK M.</t>
  </si>
  <si>
    <t>DUŠEK J.</t>
  </si>
  <si>
    <t>PRCHAL P.</t>
  </si>
  <si>
    <t>KAŠPAR M.</t>
  </si>
  <si>
    <r>
      <t xml:space="preserve">II.liga - 3.kolo  </t>
    </r>
    <r>
      <rPr>
        <b/>
        <u val="single"/>
        <sz val="8"/>
        <rFont val="Comic Sans MS"/>
        <family val="4"/>
      </rPr>
      <t>( smíš.družstva )</t>
    </r>
  </si>
  <si>
    <t>Vozár J.</t>
  </si>
  <si>
    <t>Ječný M.</t>
  </si>
  <si>
    <t>Malík D.</t>
  </si>
  <si>
    <t>Tempo PH</t>
  </si>
  <si>
    <t>Selixová I.</t>
  </si>
  <si>
    <t>Šulcová Z.</t>
  </si>
  <si>
    <t>Vávra Z.</t>
  </si>
  <si>
    <t>Kantor D.</t>
  </si>
  <si>
    <t>Šulc J.</t>
  </si>
  <si>
    <t>Chládek J.</t>
  </si>
  <si>
    <t>16,1 = 18</t>
  </si>
  <si>
    <t>18 / 3</t>
  </si>
  <si>
    <t>91</t>
  </si>
  <si>
    <t>88+91+93 / 3</t>
  </si>
  <si>
    <t>50+9</t>
  </si>
  <si>
    <t>48+6</t>
  </si>
  <si>
    <t>45+4</t>
  </si>
  <si>
    <t>43+1</t>
  </si>
  <si>
    <t>6+5</t>
  </si>
  <si>
    <t>53+5</t>
  </si>
  <si>
    <t>50+3</t>
  </si>
  <si>
    <t>41+1</t>
  </si>
  <si>
    <t>48</t>
  </si>
  <si>
    <t>46</t>
  </si>
  <si>
    <t>43</t>
  </si>
  <si>
    <t>41</t>
  </si>
  <si>
    <t>36</t>
  </si>
  <si>
    <t>35</t>
  </si>
  <si>
    <t>33</t>
  </si>
  <si>
    <t>29</t>
  </si>
  <si>
    <t>27</t>
  </si>
  <si>
    <t>22</t>
  </si>
  <si>
    <t>17</t>
  </si>
  <si>
    <t>13</t>
  </si>
  <si>
    <t>r-1</t>
  </si>
  <si>
    <t>r-2</t>
  </si>
  <si>
    <t>51+5</t>
  </si>
  <si>
    <t>51+3</t>
  </si>
  <si>
    <t>50+1</t>
  </si>
  <si>
    <t>59+5</t>
  </si>
  <si>
    <t>58+3</t>
  </si>
  <si>
    <t>49+1</t>
  </si>
  <si>
    <t>r-3</t>
  </si>
  <si>
    <t>r-4</t>
  </si>
  <si>
    <t xml:space="preserve">2002 - 2003  </t>
  </si>
  <si>
    <t>Kašpar M.</t>
  </si>
  <si>
    <t>Oáza  B</t>
  </si>
  <si>
    <t>Nepimach L. ml.</t>
  </si>
  <si>
    <t>Dian Ph  B</t>
  </si>
  <si>
    <t>Novák L.</t>
  </si>
  <si>
    <t>Ústí n/L</t>
  </si>
  <si>
    <t>Děkanka A</t>
  </si>
  <si>
    <t>Oáza  A</t>
  </si>
  <si>
    <t>Zelenka R.</t>
  </si>
  <si>
    <t>Prchal P.</t>
  </si>
  <si>
    <t>Martínek I.</t>
  </si>
  <si>
    <t>Václavík R.</t>
  </si>
  <si>
    <t>Kudyn P.</t>
  </si>
  <si>
    <t>Kotek M.</t>
  </si>
  <si>
    <t>Stolzová S.</t>
  </si>
  <si>
    <t>Tomaštík P.</t>
  </si>
  <si>
    <t>Vepryk A.</t>
  </si>
  <si>
    <t>II.LIGA</t>
  </si>
  <si>
    <t>kolo</t>
  </si>
  <si>
    <t>9 b.</t>
  </si>
  <si>
    <t>7 b.</t>
  </si>
  <si>
    <t>6 b.</t>
  </si>
  <si>
    <t>5 b.</t>
  </si>
  <si>
    <t>4 b.</t>
  </si>
  <si>
    <t>3 b.</t>
  </si>
  <si>
    <t>2 b.</t>
  </si>
  <si>
    <t>0 b.</t>
  </si>
  <si>
    <t>Čechy - střed</t>
  </si>
  <si>
    <t>2002 - 2003</t>
  </si>
  <si>
    <t>STAV PO</t>
  </si>
  <si>
    <t>KOLE</t>
  </si>
  <si>
    <t>12 b.</t>
  </si>
  <si>
    <t>3.kolo</t>
  </si>
  <si>
    <t>29.září 2002</t>
  </si>
  <si>
    <t>Péč L.</t>
  </si>
  <si>
    <t>Komadová M.</t>
  </si>
  <si>
    <t>Komada O.</t>
  </si>
  <si>
    <t>Turek T.</t>
  </si>
  <si>
    <t>Tpmánek M.</t>
  </si>
  <si>
    <t>Löffelmann R.</t>
  </si>
  <si>
    <t>21 b.</t>
  </si>
  <si>
    <t>16 b.</t>
  </si>
  <si>
    <r>
      <t>OBLAST</t>
    </r>
    <r>
      <rPr>
        <b/>
        <sz val="9"/>
        <rFont val="Arial CE"/>
        <family val="2"/>
      </rPr>
      <t xml:space="preserve">  </t>
    </r>
    <r>
      <rPr>
        <b/>
        <sz val="9"/>
        <color indexed="10"/>
        <rFont val="Arial CE"/>
        <family val="2"/>
      </rPr>
      <t>ČECHY STŘED</t>
    </r>
  </si>
  <si>
    <t>14 b.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</si>
</sst>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7">
    <font>
      <sz val="10"/>
      <name val="Times New Roman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8"/>
      <name val="Symbol"/>
      <family val="1"/>
    </font>
    <font>
      <sz val="7"/>
      <name val="Small Fonts"/>
      <family val="2"/>
    </font>
    <font>
      <b/>
      <u val="single"/>
      <sz val="10"/>
      <name val="Arial CE"/>
      <family val="2"/>
    </font>
    <font>
      <b/>
      <sz val="24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u val="single"/>
      <sz val="8"/>
      <name val="Comic Sans MS"/>
      <family val="4"/>
    </font>
    <font>
      <b/>
      <sz val="11"/>
      <name val="Arial CE"/>
      <family val="2"/>
    </font>
    <font>
      <sz val="7"/>
      <color indexed="10"/>
      <name val="Small Fonts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9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16" xfId="0" applyBorder="1" applyAlignment="1">
      <alignment/>
    </xf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22" fillId="3" borderId="1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/>
    </xf>
    <xf numFmtId="1" fontId="3" fillId="2" borderId="18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1" fontId="13" fillId="2" borderId="19" xfId="0" applyNumberFormat="1" applyFont="1" applyFill="1" applyBorder="1" applyAlignment="1">
      <alignment horizontal="right"/>
    </xf>
    <xf numFmtId="0" fontId="10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25" xfId="0" applyFont="1" applyBorder="1" applyAlignment="1">
      <alignment/>
    </xf>
    <xf numFmtId="1" fontId="1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4" fillId="4" borderId="17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25" fillId="4" borderId="18" xfId="0" applyFont="1" applyFill="1" applyBorder="1" applyAlignment="1">
      <alignment/>
    </xf>
    <xf numFmtId="0" fontId="24" fillId="4" borderId="19" xfId="0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10" fillId="0" borderId="30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1" fontId="10" fillId="0" borderId="33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0" fontId="26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" fontId="2" fillId="3" borderId="36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76200</xdr:rowOff>
    </xdr:from>
    <xdr:to>
      <xdr:col>9</xdr:col>
      <xdr:colOff>371475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81050" y="628650"/>
          <a:ext cx="5762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9.OPEN  TEMPO  PRAHA</a:t>
          </a:r>
        </a:p>
      </xdr:txBody>
    </xdr:sp>
    <xdr:clientData/>
  </xdr:twoCellAnchor>
  <xdr:twoCellAnchor>
    <xdr:from>
      <xdr:col>3</xdr:col>
      <xdr:colOff>381000</xdr:colOff>
      <xdr:row>10</xdr:row>
      <xdr:rowOff>85725</xdr:rowOff>
    </xdr:from>
    <xdr:to>
      <xdr:col>7</xdr:col>
      <xdr:colOff>219075</xdr:colOff>
      <xdr:row>12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438400" y="1933575"/>
          <a:ext cx="25812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29. ZÁŘÍ 2002</a:t>
          </a:r>
        </a:p>
      </xdr:txBody>
    </xdr:sp>
    <xdr:clientData/>
  </xdr:twoCellAnchor>
  <xdr:twoCellAnchor>
    <xdr:from>
      <xdr:col>2</xdr:col>
      <xdr:colOff>457200</xdr:colOff>
      <xdr:row>7</xdr:row>
      <xdr:rowOff>76200</xdr:rowOff>
    </xdr:from>
    <xdr:to>
      <xdr:col>8</xdr:col>
      <xdr:colOff>228600</xdr:colOff>
      <xdr:row>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828800" y="1438275"/>
          <a:ext cx="38862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3. kolo II.ligy družstev</a:t>
          </a:r>
        </a:p>
      </xdr:txBody>
    </xdr:sp>
    <xdr:clientData/>
  </xdr:twoCellAnchor>
  <xdr:twoCellAnchor editAs="oneCell">
    <xdr:from>
      <xdr:col>6</xdr:col>
      <xdr:colOff>0</xdr:colOff>
      <xdr:row>42</xdr:row>
      <xdr:rowOff>114300</xdr:rowOff>
    </xdr:from>
    <xdr:to>
      <xdr:col>10</xdr:col>
      <xdr:colOff>514350</xdr:colOff>
      <xdr:row>46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439150"/>
          <a:ext cx="2943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O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0" max="10" width="4.875" style="0" customWidth="1"/>
  </cols>
  <sheetData>
    <row r="1" ht="6" customHeight="1"/>
    <row r="2" ht="37.5">
      <c r="F2" s="87" t="s">
        <v>170</v>
      </c>
    </row>
    <row r="8" ht="12.75">
      <c r="J8" s="88" t="s">
        <v>134</v>
      </c>
    </row>
    <row r="14" spans="1:11" ht="12.7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6" spans="1:11" ht="19.5">
      <c r="A16" s="90" t="s">
        <v>171</v>
      </c>
      <c r="B16" s="89"/>
      <c r="C16" s="89"/>
      <c r="D16" s="90" t="s">
        <v>172</v>
      </c>
      <c r="E16" s="89"/>
      <c r="F16" s="89"/>
      <c r="G16" s="89"/>
      <c r="H16" s="91" t="s">
        <v>173</v>
      </c>
      <c r="I16" s="89"/>
      <c r="J16" s="89"/>
      <c r="K16" s="89"/>
    </row>
    <row r="17" spans="1:11" ht="16.5">
      <c r="A17" s="92" t="s">
        <v>201</v>
      </c>
      <c r="D17" s="92" t="s">
        <v>202</v>
      </c>
      <c r="G17" s="92" t="s">
        <v>201</v>
      </c>
      <c r="I17" s="92" t="s">
        <v>205</v>
      </c>
      <c r="K17" s="93"/>
    </row>
    <row r="18" spans="4:11" ht="16.5">
      <c r="D18" s="94"/>
      <c r="G18" s="92" t="s">
        <v>202</v>
      </c>
      <c r="I18" s="92" t="s">
        <v>206</v>
      </c>
      <c r="K18" s="93"/>
    </row>
    <row r="19" spans="4:11" ht="16.5">
      <c r="D19" s="92" t="s">
        <v>203</v>
      </c>
      <c r="F19" s="93"/>
      <c r="G19" s="93"/>
      <c r="I19" s="92" t="s">
        <v>207</v>
      </c>
      <c r="K19" s="93"/>
    </row>
    <row r="20" ht="16.5">
      <c r="D20" s="92" t="s">
        <v>204</v>
      </c>
    </row>
    <row r="22" spans="1:11" ht="18" customHeight="1">
      <c r="A22" s="95"/>
      <c r="B22" s="96"/>
      <c r="C22" s="96"/>
      <c r="D22" s="96"/>
      <c r="E22" s="96"/>
      <c r="F22" s="97" t="s">
        <v>174</v>
      </c>
      <c r="G22" s="96"/>
      <c r="H22" s="96"/>
      <c r="I22" s="96"/>
      <c r="J22" s="96"/>
      <c r="K22" s="98"/>
    </row>
    <row r="23" ht="16.5">
      <c r="F23" s="99"/>
    </row>
    <row r="24" spans="2:7" ht="16.5" customHeight="1">
      <c r="B24" s="100" t="s">
        <v>175</v>
      </c>
      <c r="C24" s="101"/>
      <c r="D24" s="101"/>
      <c r="E24" s="101"/>
      <c r="G24" s="102" t="s">
        <v>208</v>
      </c>
    </row>
    <row r="25" spans="1:11" s="38" customFormat="1" ht="16.5" customHeight="1">
      <c r="A25" s="103" t="s">
        <v>50</v>
      </c>
      <c r="B25" s="104" t="s">
        <v>209</v>
      </c>
      <c r="C25" s="105"/>
      <c r="D25" s="105" t="s">
        <v>212</v>
      </c>
      <c r="E25" s="105"/>
      <c r="F25" s="106" t="s">
        <v>50</v>
      </c>
      <c r="G25" s="107" t="s">
        <v>181</v>
      </c>
      <c r="H25" s="108"/>
      <c r="I25" s="109">
        <v>395</v>
      </c>
      <c r="J25" s="110">
        <v>9</v>
      </c>
      <c r="K25" s="111" t="s">
        <v>179</v>
      </c>
    </row>
    <row r="26" spans="1:11" s="38" customFormat="1" ht="16.5" customHeight="1">
      <c r="A26" s="103" t="s">
        <v>51</v>
      </c>
      <c r="B26" s="104" t="s">
        <v>210</v>
      </c>
      <c r="C26" s="105"/>
      <c r="D26" s="105" t="s">
        <v>212</v>
      </c>
      <c r="E26" s="105"/>
      <c r="F26" s="106" t="s">
        <v>51</v>
      </c>
      <c r="G26" s="107" t="s">
        <v>178</v>
      </c>
      <c r="H26" s="108"/>
      <c r="I26" s="109">
        <v>408</v>
      </c>
      <c r="J26" s="110">
        <v>7</v>
      </c>
      <c r="K26" s="111" t="s">
        <v>179</v>
      </c>
    </row>
    <row r="27" spans="1:11" s="38" customFormat="1" ht="16.5" customHeight="1">
      <c r="A27" s="103" t="s">
        <v>52</v>
      </c>
      <c r="B27" s="104" t="s">
        <v>211</v>
      </c>
      <c r="C27" s="105"/>
      <c r="D27" s="105" t="s">
        <v>212</v>
      </c>
      <c r="E27" s="105"/>
      <c r="F27" s="106" t="s">
        <v>52</v>
      </c>
      <c r="G27" s="107" t="s">
        <v>190</v>
      </c>
      <c r="H27" s="108"/>
      <c r="I27" s="109">
        <v>419</v>
      </c>
      <c r="J27" s="110">
        <v>6</v>
      </c>
      <c r="K27" s="111" t="s">
        <v>179</v>
      </c>
    </row>
    <row r="28" spans="1:11" ht="16.5" customHeight="1">
      <c r="A28" s="112"/>
      <c r="B28" s="101"/>
      <c r="C28" s="101"/>
      <c r="D28" s="101"/>
      <c r="E28" s="101"/>
      <c r="F28" s="106" t="s">
        <v>53</v>
      </c>
      <c r="G28" s="107" t="s">
        <v>183</v>
      </c>
      <c r="H28" s="108"/>
      <c r="I28" s="109">
        <v>431</v>
      </c>
      <c r="J28" s="110">
        <v>5</v>
      </c>
      <c r="K28" s="111" t="s">
        <v>179</v>
      </c>
    </row>
    <row r="29" spans="1:11" ht="16.5" customHeight="1">
      <c r="A29" s="112"/>
      <c r="B29" s="100" t="s">
        <v>185</v>
      </c>
      <c r="C29" s="101"/>
      <c r="D29" s="101"/>
      <c r="E29" s="101"/>
      <c r="F29" s="106" t="s">
        <v>54</v>
      </c>
      <c r="G29" s="107" t="s">
        <v>186</v>
      </c>
      <c r="H29" s="108"/>
      <c r="I29" s="109">
        <v>433</v>
      </c>
      <c r="J29" s="110">
        <v>4</v>
      </c>
      <c r="K29" s="111" t="s">
        <v>179</v>
      </c>
    </row>
    <row r="30" spans="1:11" s="38" customFormat="1" ht="16.5" customHeight="1">
      <c r="A30" s="103" t="s">
        <v>50</v>
      </c>
      <c r="B30" s="104" t="s">
        <v>189</v>
      </c>
      <c r="C30" s="105"/>
      <c r="D30" s="105" t="s">
        <v>77</v>
      </c>
      <c r="E30" s="105"/>
      <c r="F30" s="106" t="s">
        <v>55</v>
      </c>
      <c r="G30" s="107" t="s">
        <v>187</v>
      </c>
      <c r="H30" s="108"/>
      <c r="I30" s="109">
        <v>439</v>
      </c>
      <c r="J30" s="110">
        <v>3</v>
      </c>
      <c r="K30" s="111" t="s">
        <v>179</v>
      </c>
    </row>
    <row r="31" spans="1:11" s="38" customFormat="1" ht="16.5" customHeight="1">
      <c r="A31" s="103" t="s">
        <v>51</v>
      </c>
      <c r="B31" s="104" t="s">
        <v>215</v>
      </c>
      <c r="C31" s="105"/>
      <c r="D31" s="105" t="s">
        <v>66</v>
      </c>
      <c r="E31" s="105"/>
      <c r="F31" s="106" t="s">
        <v>56</v>
      </c>
      <c r="G31" s="107" t="s">
        <v>188</v>
      </c>
      <c r="H31" s="108"/>
      <c r="I31" s="109">
        <v>477</v>
      </c>
      <c r="J31" s="110">
        <v>2</v>
      </c>
      <c r="K31" s="111" t="s">
        <v>179</v>
      </c>
    </row>
    <row r="32" spans="1:11" s="38" customFormat="1" ht="16.5" customHeight="1">
      <c r="A32" s="103" t="s">
        <v>52</v>
      </c>
      <c r="B32" s="104" t="s">
        <v>216</v>
      </c>
      <c r="C32" s="105"/>
      <c r="D32" s="105" t="s">
        <v>194</v>
      </c>
      <c r="E32" s="105"/>
      <c r="F32" s="106" t="s">
        <v>136</v>
      </c>
      <c r="G32" s="107" t="s">
        <v>184</v>
      </c>
      <c r="H32" s="113"/>
      <c r="I32" s="109">
        <v>1512</v>
      </c>
      <c r="J32" s="110">
        <v>0</v>
      </c>
      <c r="K32" s="111" t="s">
        <v>179</v>
      </c>
    </row>
    <row r="33" spans="1:5" ht="16.5" customHeight="1">
      <c r="A33" s="112"/>
      <c r="B33" s="101"/>
      <c r="C33" s="101"/>
      <c r="D33" s="101"/>
      <c r="E33" s="101"/>
    </row>
    <row r="34" spans="1:5" ht="16.5" customHeight="1">
      <c r="A34" s="112"/>
      <c r="B34" s="100" t="s">
        <v>191</v>
      </c>
      <c r="C34" s="101"/>
      <c r="D34" s="101"/>
      <c r="E34" s="101"/>
    </row>
    <row r="35" spans="1:15" s="38" customFormat="1" ht="16.5" customHeight="1">
      <c r="A35" s="103" t="s">
        <v>50</v>
      </c>
      <c r="B35" s="104" t="s">
        <v>213</v>
      </c>
      <c r="C35" s="105"/>
      <c r="D35" s="105" t="s">
        <v>212</v>
      </c>
      <c r="E35" s="105"/>
      <c r="F35"/>
      <c r="G35"/>
      <c r="H35"/>
      <c r="I35"/>
      <c r="J35"/>
      <c r="K35"/>
      <c r="L35"/>
      <c r="M35"/>
      <c r="N35"/>
      <c r="O35"/>
    </row>
    <row r="36" spans="1:15" s="38" customFormat="1" ht="16.5" customHeight="1">
      <c r="A36" s="103" t="s">
        <v>51</v>
      </c>
      <c r="B36" s="104" t="s">
        <v>192</v>
      </c>
      <c r="C36" s="105"/>
      <c r="D36" s="105" t="s">
        <v>66</v>
      </c>
      <c r="E36" s="105"/>
      <c r="F36"/>
      <c r="G36"/>
      <c r="H36"/>
      <c r="I36"/>
      <c r="J36"/>
      <c r="K36"/>
      <c r="L36"/>
      <c r="M36"/>
      <c r="N36"/>
      <c r="O36"/>
    </row>
    <row r="37" spans="1:15" s="38" customFormat="1" ht="16.5" customHeight="1">
      <c r="A37" s="103" t="s">
        <v>52</v>
      </c>
      <c r="B37" s="104" t="s">
        <v>214</v>
      </c>
      <c r="C37" s="105"/>
      <c r="D37" s="105" t="s">
        <v>177</v>
      </c>
      <c r="E37" s="105"/>
      <c r="F37"/>
      <c r="G37"/>
      <c r="H37"/>
      <c r="I37"/>
      <c r="J37"/>
      <c r="K37"/>
      <c r="L37"/>
      <c r="M37"/>
      <c r="N37"/>
      <c r="O37"/>
    </row>
    <row r="38" spans="1:5" ht="16.5" customHeight="1">
      <c r="A38" s="112"/>
      <c r="B38" s="101"/>
      <c r="C38" s="101"/>
      <c r="D38" s="101"/>
      <c r="E38" s="101"/>
    </row>
    <row r="39" spans="1:5" ht="16.5" customHeight="1">
      <c r="A39" s="112"/>
      <c r="B39" s="100" t="s">
        <v>195</v>
      </c>
      <c r="C39" s="101"/>
      <c r="D39" s="101"/>
      <c r="E39" s="101"/>
    </row>
    <row r="40" spans="1:15" s="38" customFormat="1" ht="16.5" customHeight="1">
      <c r="A40" s="103" t="s">
        <v>50</v>
      </c>
      <c r="B40" s="104" t="s">
        <v>217</v>
      </c>
      <c r="C40" s="105"/>
      <c r="D40" s="105" t="s">
        <v>177</v>
      </c>
      <c r="E40" s="105"/>
      <c r="F40"/>
      <c r="G40" s="114"/>
      <c r="H40" s="115"/>
      <c r="I40" s="167" t="s">
        <v>296</v>
      </c>
      <c r="J40" s="115"/>
      <c r="K40" s="116"/>
      <c r="L40"/>
      <c r="M40"/>
      <c r="N40"/>
      <c r="O40"/>
    </row>
    <row r="41" spans="1:15" s="38" customFormat="1" ht="16.5" customHeight="1">
      <c r="A41" s="103" t="s">
        <v>51</v>
      </c>
      <c r="B41" s="104" t="s">
        <v>210</v>
      </c>
      <c r="C41" s="105"/>
      <c r="D41" s="105" t="s">
        <v>196</v>
      </c>
      <c r="E41" s="105"/>
      <c r="F41"/>
      <c r="G41"/>
      <c r="H41"/>
      <c r="I41"/>
      <c r="J41"/>
      <c r="K41"/>
      <c r="L41"/>
      <c r="M41"/>
      <c r="N41"/>
      <c r="O41"/>
    </row>
    <row r="42" spans="1:5" s="38" customFormat="1" ht="16.5" customHeight="1">
      <c r="A42" s="103" t="s">
        <v>52</v>
      </c>
      <c r="B42" s="104" t="s">
        <v>198</v>
      </c>
      <c r="C42" s="105"/>
      <c r="D42" s="105" t="s">
        <v>177</v>
      </c>
      <c r="E42" s="105"/>
    </row>
    <row r="43" spans="1:5" ht="16.5" customHeight="1">
      <c r="A43" s="112"/>
      <c r="B43" s="101"/>
      <c r="C43" s="101"/>
      <c r="D43" s="101"/>
      <c r="E43" s="101"/>
    </row>
    <row r="44" spans="1:5" ht="16.5" customHeight="1">
      <c r="A44" s="112"/>
      <c r="B44" s="100" t="s">
        <v>199</v>
      </c>
      <c r="C44" s="101"/>
      <c r="D44" s="101"/>
      <c r="E44" s="101"/>
    </row>
    <row r="45" spans="1:6" s="38" customFormat="1" ht="16.5" customHeight="1">
      <c r="A45" s="103" t="s">
        <v>50</v>
      </c>
      <c r="B45" s="104" t="s">
        <v>218</v>
      </c>
      <c r="C45" s="105"/>
      <c r="D45" s="105" t="s">
        <v>63</v>
      </c>
      <c r="E45" s="105"/>
      <c r="F45" s="117"/>
    </row>
    <row r="46" spans="1:6" s="38" customFormat="1" ht="16.5" customHeight="1">
      <c r="A46" s="103" t="s">
        <v>51</v>
      </c>
      <c r="B46" s="104" t="s">
        <v>200</v>
      </c>
      <c r="C46" s="105"/>
      <c r="D46" s="105" t="s">
        <v>17</v>
      </c>
      <c r="E46" s="105"/>
      <c r="F46" s="117"/>
    </row>
    <row r="47" spans="1:5" s="38" customFormat="1" ht="16.5" customHeight="1">
      <c r="A47" s="103"/>
      <c r="B47" s="104"/>
      <c r="C47" s="105"/>
      <c r="D47" s="105"/>
      <c r="E47" s="105"/>
    </row>
    <row r="48" ht="16.5" customHeight="1"/>
  </sheetData>
  <printOptions horizontalCentered="1" verticalCentered="1"/>
  <pageMargins left="0" right="0" top="0" bottom="0" header="0" footer="0"/>
  <pageSetup fitToHeight="1" fitToWidth="1" horizontalDpi="300" verticalDpi="300" orientation="portrait" paperSize="11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2:S43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bestFit="1" customWidth="1"/>
    <col min="18" max="18" width="4.625" style="40" customWidth="1"/>
    <col min="19" max="19" width="4.875" style="40" customWidth="1"/>
    <col min="20" max="16384" width="9.375" style="1" customWidth="1"/>
  </cols>
  <sheetData>
    <row r="1" ht="13.5" thickBot="1"/>
    <row r="2" spans="1:19" s="55" customFormat="1" ht="17.25" thickBot="1" thickTop="1">
      <c r="A2" s="57"/>
      <c r="B2" s="58" t="s">
        <v>132</v>
      </c>
      <c r="C2" s="65" t="s">
        <v>133</v>
      </c>
      <c r="D2" s="59"/>
      <c r="E2" s="60"/>
      <c r="F2" s="66" t="s">
        <v>134</v>
      </c>
      <c r="G2" s="61"/>
      <c r="H2" s="59"/>
      <c r="I2" s="61"/>
      <c r="J2" s="61"/>
      <c r="K2" s="61"/>
      <c r="L2" s="61"/>
      <c r="M2" s="62"/>
      <c r="N2" s="61"/>
      <c r="O2" s="61"/>
      <c r="P2" s="63" t="s">
        <v>135</v>
      </c>
      <c r="Q2" s="59"/>
      <c r="R2" s="64"/>
      <c r="S2" s="118"/>
    </row>
    <row r="3" spans="2:3" ht="14.25" thickBot="1" thickTop="1">
      <c r="B3" s="3" t="s">
        <v>126</v>
      </c>
      <c r="C3" s="51" t="s">
        <v>131</v>
      </c>
    </row>
    <row r="4" spans="1:19" s="3" customFormat="1" ht="12.75" thickBot="1" thickTop="1">
      <c r="A4" s="41" t="s">
        <v>36</v>
      </c>
      <c r="B4" s="42" t="s">
        <v>37</v>
      </c>
      <c r="C4" s="43"/>
      <c r="D4" s="44" t="s">
        <v>38</v>
      </c>
      <c r="E4" s="45" t="s">
        <v>39</v>
      </c>
      <c r="F4" s="45" t="s">
        <v>40</v>
      </c>
      <c r="G4" s="45" t="s">
        <v>41</v>
      </c>
      <c r="H4" s="50"/>
      <c r="I4" s="46" t="s">
        <v>42</v>
      </c>
      <c r="J4" s="46" t="s">
        <v>43</v>
      </c>
      <c r="K4" s="46" t="s">
        <v>44</v>
      </c>
      <c r="L4" s="47" t="s">
        <v>45</v>
      </c>
      <c r="M4" s="53" t="s">
        <v>46</v>
      </c>
      <c r="N4" s="48" t="str">
        <f>CHAR(198)</f>
        <v>Ć</v>
      </c>
      <c r="O4" s="45" t="s">
        <v>47</v>
      </c>
      <c r="P4" s="45" t="s">
        <v>48</v>
      </c>
      <c r="Q4" s="45" t="s">
        <v>49</v>
      </c>
      <c r="R4" s="49" t="s">
        <v>61</v>
      </c>
      <c r="S4" s="40"/>
    </row>
    <row r="5" ht="6" customHeight="1" thickTop="1">
      <c r="H5" s="50"/>
    </row>
    <row r="6" spans="1:18" ht="12.75">
      <c r="A6" s="120" t="s">
        <v>50</v>
      </c>
      <c r="B6" s="54" t="s">
        <v>90</v>
      </c>
      <c r="C6" s="19" t="s">
        <v>2</v>
      </c>
      <c r="D6" s="11" t="s">
        <v>83</v>
      </c>
      <c r="E6" s="10">
        <v>1407</v>
      </c>
      <c r="F6" s="10" t="s">
        <v>5</v>
      </c>
      <c r="G6" s="9">
        <v>1</v>
      </c>
      <c r="H6" s="50"/>
      <c r="I6" s="75">
        <v>30</v>
      </c>
      <c r="J6" s="75">
        <v>30</v>
      </c>
      <c r="K6" s="75">
        <v>28</v>
      </c>
      <c r="L6" s="16"/>
      <c r="M6" s="52">
        <v>88</v>
      </c>
      <c r="N6" s="17">
        <f>M6/3</f>
        <v>29.333333333333332</v>
      </c>
      <c r="O6" s="18">
        <v>2</v>
      </c>
      <c r="P6" s="10"/>
      <c r="Q6" s="10" t="s">
        <v>223</v>
      </c>
      <c r="R6" s="168">
        <v>59</v>
      </c>
    </row>
    <row r="7" spans="1:18" ht="12.75">
      <c r="A7" s="120" t="s">
        <v>51</v>
      </c>
      <c r="B7" s="54" t="s">
        <v>93</v>
      </c>
      <c r="C7" s="19" t="s">
        <v>0</v>
      </c>
      <c r="D7" s="11" t="s">
        <v>83</v>
      </c>
      <c r="E7" s="10">
        <v>1652</v>
      </c>
      <c r="F7" s="10" t="s">
        <v>5</v>
      </c>
      <c r="G7" s="9">
        <v>1</v>
      </c>
      <c r="H7" s="50"/>
      <c r="I7" s="75">
        <v>30</v>
      </c>
      <c r="J7" s="75">
        <v>33</v>
      </c>
      <c r="K7" s="75">
        <v>28</v>
      </c>
      <c r="L7" s="16"/>
      <c r="M7" s="52">
        <v>91</v>
      </c>
      <c r="N7" s="17">
        <f aca="true" t="shared" si="0" ref="N7:N31">M7/3</f>
        <v>30.333333333333332</v>
      </c>
      <c r="O7" s="18">
        <v>5</v>
      </c>
      <c r="P7" s="10"/>
      <c r="Q7" s="10" t="s">
        <v>224</v>
      </c>
      <c r="R7" s="168">
        <v>54</v>
      </c>
    </row>
    <row r="8" spans="1:18" ht="12.75">
      <c r="A8" s="120" t="s">
        <v>52</v>
      </c>
      <c r="B8" s="54" t="s">
        <v>121</v>
      </c>
      <c r="C8" s="19" t="s">
        <v>31</v>
      </c>
      <c r="D8" s="11" t="s">
        <v>83</v>
      </c>
      <c r="E8" s="10">
        <v>1156</v>
      </c>
      <c r="F8" s="10" t="s">
        <v>5</v>
      </c>
      <c r="G8" s="9">
        <v>1</v>
      </c>
      <c r="H8" s="50"/>
      <c r="I8" s="75">
        <v>33</v>
      </c>
      <c r="J8" s="75">
        <v>30</v>
      </c>
      <c r="K8" s="75">
        <v>30</v>
      </c>
      <c r="L8" s="16"/>
      <c r="M8" s="52">
        <v>93</v>
      </c>
      <c r="N8" s="17">
        <f t="shared" si="0"/>
        <v>31</v>
      </c>
      <c r="O8" s="18">
        <v>3</v>
      </c>
      <c r="P8" s="10"/>
      <c r="Q8" s="10" t="s">
        <v>225</v>
      </c>
      <c r="R8" s="168">
        <v>49</v>
      </c>
    </row>
    <row r="9" spans="1:18" ht="12.75">
      <c r="A9" s="120" t="s">
        <v>53</v>
      </c>
      <c r="B9" s="54" t="s">
        <v>78</v>
      </c>
      <c r="C9" s="19" t="s">
        <v>18</v>
      </c>
      <c r="D9" s="11" t="s">
        <v>77</v>
      </c>
      <c r="E9" s="10">
        <v>1295</v>
      </c>
      <c r="F9" s="10" t="s">
        <v>5</v>
      </c>
      <c r="G9" s="9">
        <v>1</v>
      </c>
      <c r="H9" s="50"/>
      <c r="I9" s="75">
        <v>33</v>
      </c>
      <c r="J9" s="75">
        <v>32</v>
      </c>
      <c r="K9" s="75">
        <v>31</v>
      </c>
      <c r="L9" s="16"/>
      <c r="M9" s="52">
        <v>96</v>
      </c>
      <c r="N9" s="17">
        <f t="shared" si="0"/>
        <v>32</v>
      </c>
      <c r="O9" s="18">
        <v>2</v>
      </c>
      <c r="P9" s="10"/>
      <c r="Q9" s="10" t="s">
        <v>226</v>
      </c>
      <c r="R9" s="168">
        <v>44</v>
      </c>
    </row>
    <row r="10" spans="1:18" ht="12.75">
      <c r="A10" s="120" t="s">
        <v>54</v>
      </c>
      <c r="B10" s="54" t="s">
        <v>101</v>
      </c>
      <c r="C10" s="19" t="s">
        <v>20</v>
      </c>
      <c r="D10" s="11" t="s">
        <v>17</v>
      </c>
      <c r="E10" s="10">
        <v>1735</v>
      </c>
      <c r="F10" s="10" t="s">
        <v>5</v>
      </c>
      <c r="G10" s="9">
        <v>4</v>
      </c>
      <c r="H10" s="50"/>
      <c r="I10" s="75">
        <v>34</v>
      </c>
      <c r="J10" s="75">
        <v>30</v>
      </c>
      <c r="K10" s="75">
        <v>33</v>
      </c>
      <c r="L10" s="16"/>
      <c r="M10" s="52">
        <v>97</v>
      </c>
      <c r="N10" s="17">
        <f t="shared" si="0"/>
        <v>32.333333333333336</v>
      </c>
      <c r="O10" s="18">
        <v>4</v>
      </c>
      <c r="P10" s="10"/>
      <c r="Q10" s="10">
        <v>39</v>
      </c>
      <c r="R10" s="168">
        <v>39</v>
      </c>
    </row>
    <row r="11" spans="1:19" ht="12.75">
      <c r="A11" s="120" t="s">
        <v>55</v>
      </c>
      <c r="B11" s="54" t="s">
        <v>95</v>
      </c>
      <c r="C11" s="19" t="s">
        <v>29</v>
      </c>
      <c r="D11" s="11" t="s">
        <v>74</v>
      </c>
      <c r="E11" s="10">
        <v>1654</v>
      </c>
      <c r="F11" s="10" t="s">
        <v>5</v>
      </c>
      <c r="G11" s="9">
        <v>3</v>
      </c>
      <c r="H11" s="50"/>
      <c r="I11" s="75">
        <v>36</v>
      </c>
      <c r="J11" s="75">
        <v>30</v>
      </c>
      <c r="K11" s="75">
        <v>31</v>
      </c>
      <c r="L11" s="16"/>
      <c r="M11" s="52">
        <v>97</v>
      </c>
      <c r="N11" s="17">
        <f t="shared" si="0"/>
        <v>32.333333333333336</v>
      </c>
      <c r="O11" s="18">
        <v>6</v>
      </c>
      <c r="P11" s="10"/>
      <c r="Q11" s="10">
        <v>39</v>
      </c>
      <c r="R11" s="168">
        <v>39</v>
      </c>
      <c r="S11" s="40" t="s">
        <v>166</v>
      </c>
    </row>
    <row r="12" spans="1:18" ht="12.75">
      <c r="A12" s="120" t="s">
        <v>56</v>
      </c>
      <c r="B12" s="54" t="s">
        <v>73</v>
      </c>
      <c r="C12" s="19" t="s">
        <v>24</v>
      </c>
      <c r="D12" s="11" t="s">
        <v>66</v>
      </c>
      <c r="E12" s="10">
        <v>579</v>
      </c>
      <c r="F12" s="10" t="s">
        <v>5</v>
      </c>
      <c r="G12" s="9">
        <v>1</v>
      </c>
      <c r="H12" s="50"/>
      <c r="I12" s="75">
        <v>33</v>
      </c>
      <c r="J12" s="75">
        <v>34</v>
      </c>
      <c r="K12" s="75">
        <v>31</v>
      </c>
      <c r="L12" s="16"/>
      <c r="M12" s="52">
        <v>98</v>
      </c>
      <c r="N12" s="17">
        <f t="shared" si="0"/>
        <v>32.666666666666664</v>
      </c>
      <c r="O12" s="18">
        <v>3</v>
      </c>
      <c r="P12" s="10"/>
      <c r="Q12" s="10">
        <v>34</v>
      </c>
      <c r="R12" s="168">
        <v>34</v>
      </c>
    </row>
    <row r="13" spans="1:18" ht="12.75">
      <c r="A13" s="120" t="s">
        <v>136</v>
      </c>
      <c r="B13" s="54" t="s">
        <v>69</v>
      </c>
      <c r="C13" s="19" t="s">
        <v>26</v>
      </c>
      <c r="D13" s="11" t="s">
        <v>120</v>
      </c>
      <c r="E13" s="10">
        <v>1771</v>
      </c>
      <c r="F13" s="10" t="s">
        <v>5</v>
      </c>
      <c r="G13" s="9">
        <v>2</v>
      </c>
      <c r="H13" s="50"/>
      <c r="I13" s="75">
        <v>33</v>
      </c>
      <c r="J13" s="75">
        <v>36</v>
      </c>
      <c r="K13" s="75">
        <v>29</v>
      </c>
      <c r="L13" s="16"/>
      <c r="M13" s="52">
        <v>98</v>
      </c>
      <c r="N13" s="17">
        <f t="shared" si="0"/>
        <v>32.666666666666664</v>
      </c>
      <c r="O13" s="18">
        <v>7</v>
      </c>
      <c r="P13" s="10"/>
      <c r="Q13" s="10">
        <v>34</v>
      </c>
      <c r="R13" s="168">
        <v>34</v>
      </c>
    </row>
    <row r="14" spans="1:18" ht="12.75">
      <c r="A14" s="120" t="s">
        <v>137</v>
      </c>
      <c r="B14" s="54" t="s">
        <v>72</v>
      </c>
      <c r="C14" s="19" t="s">
        <v>4</v>
      </c>
      <c r="D14" s="11" t="s">
        <v>66</v>
      </c>
      <c r="E14" s="10">
        <v>552</v>
      </c>
      <c r="F14" s="10" t="s">
        <v>5</v>
      </c>
      <c r="G14" s="9">
        <v>3</v>
      </c>
      <c r="H14" s="50"/>
      <c r="I14" s="75">
        <v>30</v>
      </c>
      <c r="J14" s="75">
        <v>35</v>
      </c>
      <c r="K14" s="75">
        <v>34</v>
      </c>
      <c r="L14" s="16"/>
      <c r="M14" s="52">
        <v>99</v>
      </c>
      <c r="N14" s="17">
        <f t="shared" si="0"/>
        <v>33</v>
      </c>
      <c r="O14" s="18">
        <v>5</v>
      </c>
      <c r="P14" s="10"/>
      <c r="Q14" s="10">
        <v>29</v>
      </c>
      <c r="R14" s="168">
        <v>29</v>
      </c>
    </row>
    <row r="15" spans="1:18" ht="12.75">
      <c r="A15" s="120" t="s">
        <v>138</v>
      </c>
      <c r="B15" s="54" t="s">
        <v>113</v>
      </c>
      <c r="C15" s="19" t="s">
        <v>15</v>
      </c>
      <c r="D15" s="11" t="s">
        <v>123</v>
      </c>
      <c r="E15" s="10">
        <v>2536</v>
      </c>
      <c r="F15" s="10" t="s">
        <v>5</v>
      </c>
      <c r="G15" s="9" t="s">
        <v>3</v>
      </c>
      <c r="H15" s="50"/>
      <c r="I15" s="75">
        <v>32</v>
      </c>
      <c r="J15" s="75">
        <v>34</v>
      </c>
      <c r="K15" s="75">
        <v>35</v>
      </c>
      <c r="L15" s="16"/>
      <c r="M15" s="52">
        <v>101</v>
      </c>
      <c r="N15" s="17">
        <f t="shared" si="0"/>
        <v>33.666666666666664</v>
      </c>
      <c r="O15" s="18">
        <v>3</v>
      </c>
      <c r="P15" s="10"/>
      <c r="Q15" s="10">
        <v>26</v>
      </c>
      <c r="R15" s="168">
        <v>26</v>
      </c>
    </row>
    <row r="16" spans="1:18" ht="12.75">
      <c r="A16" s="120" t="s">
        <v>139</v>
      </c>
      <c r="B16" s="54" t="s">
        <v>110</v>
      </c>
      <c r="C16" s="19" t="s">
        <v>26</v>
      </c>
      <c r="D16" s="11" t="s">
        <v>74</v>
      </c>
      <c r="E16" s="10">
        <v>2047</v>
      </c>
      <c r="F16" s="10" t="s">
        <v>5</v>
      </c>
      <c r="G16" s="9" t="s">
        <v>3</v>
      </c>
      <c r="H16" s="50"/>
      <c r="I16" s="75">
        <v>36</v>
      </c>
      <c r="J16" s="75">
        <v>34</v>
      </c>
      <c r="K16" s="75">
        <v>32</v>
      </c>
      <c r="L16" s="16"/>
      <c r="M16" s="52">
        <v>102</v>
      </c>
      <c r="N16" s="17">
        <f t="shared" si="0"/>
        <v>34</v>
      </c>
      <c r="O16" s="18">
        <v>4</v>
      </c>
      <c r="P16" s="10"/>
      <c r="Q16" s="10">
        <v>22</v>
      </c>
      <c r="R16" s="168">
        <v>22</v>
      </c>
    </row>
    <row r="17" spans="1:18" ht="12.75">
      <c r="A17" s="120" t="s">
        <v>140</v>
      </c>
      <c r="B17" s="54" t="s">
        <v>109</v>
      </c>
      <c r="C17" s="19" t="s">
        <v>21</v>
      </c>
      <c r="D17" s="11" t="s">
        <v>17</v>
      </c>
      <c r="E17" s="10">
        <v>1983</v>
      </c>
      <c r="F17" s="10" t="s">
        <v>5</v>
      </c>
      <c r="G17" s="9">
        <v>3</v>
      </c>
      <c r="H17" s="50"/>
      <c r="I17" s="75">
        <v>30</v>
      </c>
      <c r="J17" s="75">
        <v>35</v>
      </c>
      <c r="K17" s="75">
        <v>38</v>
      </c>
      <c r="L17" s="16"/>
      <c r="M17" s="52">
        <v>103</v>
      </c>
      <c r="N17" s="17">
        <f t="shared" si="0"/>
        <v>34.333333333333336</v>
      </c>
      <c r="O17" s="18">
        <v>8</v>
      </c>
      <c r="P17" s="10"/>
      <c r="Q17" s="10">
        <v>18</v>
      </c>
      <c r="R17" s="168">
        <v>18</v>
      </c>
    </row>
    <row r="18" spans="1:18" ht="12.75">
      <c r="A18" s="120" t="s">
        <v>141</v>
      </c>
      <c r="B18" s="54" t="s">
        <v>108</v>
      </c>
      <c r="C18" s="19" t="s">
        <v>22</v>
      </c>
      <c r="D18" s="11" t="s">
        <v>66</v>
      </c>
      <c r="E18" s="10">
        <v>1914</v>
      </c>
      <c r="F18" s="10" t="s">
        <v>5</v>
      </c>
      <c r="G18" s="9">
        <v>3</v>
      </c>
      <c r="H18" s="50"/>
      <c r="I18" s="75">
        <v>30</v>
      </c>
      <c r="J18" s="75">
        <v>38</v>
      </c>
      <c r="K18" s="75">
        <v>35</v>
      </c>
      <c r="L18" s="16"/>
      <c r="M18" s="52">
        <v>103</v>
      </c>
      <c r="N18" s="17">
        <f t="shared" si="0"/>
        <v>34.333333333333336</v>
      </c>
      <c r="O18" s="18">
        <v>8</v>
      </c>
      <c r="P18" s="10"/>
      <c r="Q18" s="10">
        <v>18</v>
      </c>
      <c r="R18" s="168">
        <v>18</v>
      </c>
    </row>
    <row r="19" spans="1:18" ht="12.75">
      <c r="A19" s="120" t="s">
        <v>142</v>
      </c>
      <c r="B19" s="54" t="s">
        <v>82</v>
      </c>
      <c r="C19" s="19" t="s">
        <v>16</v>
      </c>
      <c r="D19" s="11" t="s">
        <v>83</v>
      </c>
      <c r="E19" s="10">
        <v>2757</v>
      </c>
      <c r="F19" s="10" t="s">
        <v>5</v>
      </c>
      <c r="G19" s="9" t="s">
        <v>3</v>
      </c>
      <c r="H19" s="50"/>
      <c r="I19" s="75">
        <v>42</v>
      </c>
      <c r="J19" s="75">
        <v>31</v>
      </c>
      <c r="K19" s="75">
        <v>31</v>
      </c>
      <c r="L19" s="16"/>
      <c r="M19" s="52">
        <v>104</v>
      </c>
      <c r="N19" s="17">
        <f t="shared" si="0"/>
        <v>34.666666666666664</v>
      </c>
      <c r="O19" s="18">
        <v>11</v>
      </c>
      <c r="P19" s="10"/>
      <c r="Q19" s="10">
        <v>13</v>
      </c>
      <c r="R19" s="168">
        <v>13</v>
      </c>
    </row>
    <row r="20" spans="1:18" ht="12.75">
      <c r="A20" s="120" t="s">
        <v>143</v>
      </c>
      <c r="B20" s="54" t="s">
        <v>144</v>
      </c>
      <c r="C20" s="19" t="s">
        <v>16</v>
      </c>
      <c r="D20" s="11" t="s">
        <v>83</v>
      </c>
      <c r="E20" s="10">
        <v>2817</v>
      </c>
      <c r="F20" s="10" t="s">
        <v>5</v>
      </c>
      <c r="G20" s="9" t="s">
        <v>3</v>
      </c>
      <c r="H20" s="50"/>
      <c r="I20" s="75">
        <v>39</v>
      </c>
      <c r="J20" s="75">
        <v>32</v>
      </c>
      <c r="K20" s="75">
        <v>35</v>
      </c>
      <c r="L20" s="16"/>
      <c r="M20" s="52">
        <v>106</v>
      </c>
      <c r="N20" s="17">
        <f t="shared" si="0"/>
        <v>35.333333333333336</v>
      </c>
      <c r="O20" s="18">
        <v>7</v>
      </c>
      <c r="P20" s="10"/>
      <c r="Q20" s="10">
        <v>9</v>
      </c>
      <c r="R20" s="168">
        <v>9</v>
      </c>
    </row>
    <row r="21" spans="1:18" ht="12.75">
      <c r="A21" s="120" t="s">
        <v>145</v>
      </c>
      <c r="B21" s="54" t="s">
        <v>97</v>
      </c>
      <c r="C21" s="19" t="s">
        <v>29</v>
      </c>
      <c r="D21" s="11" t="s">
        <v>74</v>
      </c>
      <c r="E21" s="10">
        <v>1659</v>
      </c>
      <c r="F21" s="10" t="s">
        <v>5</v>
      </c>
      <c r="G21" s="9">
        <v>3</v>
      </c>
      <c r="H21" s="50"/>
      <c r="I21" s="75">
        <v>40</v>
      </c>
      <c r="J21" s="75">
        <v>33</v>
      </c>
      <c r="K21" s="75">
        <v>33</v>
      </c>
      <c r="L21" s="16"/>
      <c r="M21" s="52">
        <v>106</v>
      </c>
      <c r="N21" s="17">
        <f t="shared" si="0"/>
        <v>35.333333333333336</v>
      </c>
      <c r="O21" s="18">
        <v>7</v>
      </c>
      <c r="P21" s="10"/>
      <c r="Q21" s="10">
        <v>9</v>
      </c>
      <c r="R21" s="168">
        <v>9</v>
      </c>
    </row>
    <row r="22" spans="1:18" ht="12.75">
      <c r="A22" s="120" t="s">
        <v>146</v>
      </c>
      <c r="B22" s="54" t="s">
        <v>125</v>
      </c>
      <c r="C22" s="19" t="s">
        <v>24</v>
      </c>
      <c r="D22" s="11" t="s">
        <v>74</v>
      </c>
      <c r="E22" s="10">
        <v>2689</v>
      </c>
      <c r="F22" s="10" t="s">
        <v>5</v>
      </c>
      <c r="G22" s="9">
        <v>4</v>
      </c>
      <c r="H22" s="50"/>
      <c r="I22" s="75">
        <v>37</v>
      </c>
      <c r="J22" s="75">
        <v>40</v>
      </c>
      <c r="K22" s="75">
        <v>33</v>
      </c>
      <c r="L22" s="16"/>
      <c r="M22" s="52">
        <v>110</v>
      </c>
      <c r="N22" s="17">
        <f t="shared" si="0"/>
        <v>36.666666666666664</v>
      </c>
      <c r="O22" s="18">
        <v>7</v>
      </c>
      <c r="P22" s="10"/>
      <c r="Q22" s="10">
        <v>4</v>
      </c>
      <c r="R22" s="168">
        <v>4</v>
      </c>
    </row>
    <row r="23" spans="1:18" ht="12.75">
      <c r="A23" s="120" t="s">
        <v>147</v>
      </c>
      <c r="B23" s="54" t="s">
        <v>148</v>
      </c>
      <c r="C23" s="19" t="s">
        <v>20</v>
      </c>
      <c r="D23" s="11" t="s">
        <v>83</v>
      </c>
      <c r="E23" s="10">
        <v>2831</v>
      </c>
      <c r="F23" s="10" t="s">
        <v>5</v>
      </c>
      <c r="G23" s="9" t="s">
        <v>3</v>
      </c>
      <c r="H23" s="50"/>
      <c r="I23" s="75">
        <v>39</v>
      </c>
      <c r="J23" s="75">
        <v>38</v>
      </c>
      <c r="K23" s="75">
        <v>34</v>
      </c>
      <c r="L23" s="16"/>
      <c r="M23" s="52">
        <v>111</v>
      </c>
      <c r="N23" s="17">
        <f t="shared" si="0"/>
        <v>37</v>
      </c>
      <c r="O23" s="18">
        <v>5</v>
      </c>
      <c r="P23" s="10"/>
      <c r="Q23" s="10">
        <v>1</v>
      </c>
      <c r="R23" s="168">
        <v>1</v>
      </c>
    </row>
    <row r="24" spans="1:18" ht="12.75">
      <c r="A24" s="120" t="s">
        <v>149</v>
      </c>
      <c r="B24" s="54" t="s">
        <v>87</v>
      </c>
      <c r="C24" s="19" t="s">
        <v>23</v>
      </c>
      <c r="D24" s="11" t="s">
        <v>17</v>
      </c>
      <c r="E24" s="10">
        <v>1203</v>
      </c>
      <c r="F24" s="10" t="s">
        <v>5</v>
      </c>
      <c r="G24" s="9">
        <v>3</v>
      </c>
      <c r="H24" s="50"/>
      <c r="I24" s="75">
        <v>38</v>
      </c>
      <c r="J24" s="75">
        <v>32</v>
      </c>
      <c r="K24" s="75">
        <v>41</v>
      </c>
      <c r="L24" s="16"/>
      <c r="M24" s="52">
        <v>111</v>
      </c>
      <c r="N24" s="17">
        <f t="shared" si="0"/>
        <v>37</v>
      </c>
      <c r="O24" s="18">
        <v>9</v>
      </c>
      <c r="P24" s="10"/>
      <c r="Q24" s="10">
        <v>1</v>
      </c>
      <c r="R24" s="168">
        <v>1</v>
      </c>
    </row>
    <row r="25" spans="1:18" ht="12.75">
      <c r="A25" s="120" t="s">
        <v>150</v>
      </c>
      <c r="B25" s="54" t="s">
        <v>71</v>
      </c>
      <c r="C25" s="19" t="s">
        <v>29</v>
      </c>
      <c r="D25" s="11" t="s">
        <v>119</v>
      </c>
      <c r="E25" s="10">
        <v>551</v>
      </c>
      <c r="F25" s="10" t="s">
        <v>5</v>
      </c>
      <c r="G25" s="9">
        <v>3</v>
      </c>
      <c r="H25" s="50"/>
      <c r="I25" s="75">
        <v>40</v>
      </c>
      <c r="J25" s="75">
        <v>36</v>
      </c>
      <c r="K25" s="75">
        <v>38</v>
      </c>
      <c r="L25" s="16"/>
      <c r="M25" s="52">
        <v>114</v>
      </c>
      <c r="N25" s="17">
        <f t="shared" si="0"/>
        <v>38</v>
      </c>
      <c r="O25" s="18">
        <v>4</v>
      </c>
      <c r="P25" s="10"/>
      <c r="Q25" s="10"/>
      <c r="R25" s="168"/>
    </row>
    <row r="26" spans="1:18" ht="12.75">
      <c r="A26" s="120" t="s">
        <v>151</v>
      </c>
      <c r="B26" s="54" t="s">
        <v>152</v>
      </c>
      <c r="C26" s="19" t="s">
        <v>8</v>
      </c>
      <c r="D26" s="11" t="s">
        <v>123</v>
      </c>
      <c r="E26" s="10">
        <v>1020</v>
      </c>
      <c r="F26" s="10" t="s">
        <v>5</v>
      </c>
      <c r="G26" s="9" t="s">
        <v>3</v>
      </c>
      <c r="H26" s="50"/>
      <c r="I26" s="75">
        <v>38</v>
      </c>
      <c r="J26" s="75">
        <v>35</v>
      </c>
      <c r="K26" s="75">
        <v>41</v>
      </c>
      <c r="L26" s="16"/>
      <c r="M26" s="52">
        <v>114</v>
      </c>
      <c r="N26" s="17">
        <f t="shared" si="0"/>
        <v>38</v>
      </c>
      <c r="O26" s="18">
        <v>6</v>
      </c>
      <c r="P26" s="10"/>
      <c r="Q26" s="10"/>
      <c r="R26" s="168"/>
    </row>
    <row r="27" spans="1:18" ht="12.75">
      <c r="A27" s="120" t="s">
        <v>153</v>
      </c>
      <c r="B27" s="54" t="s">
        <v>111</v>
      </c>
      <c r="C27" s="19" t="s">
        <v>12</v>
      </c>
      <c r="D27" s="11" t="s">
        <v>74</v>
      </c>
      <c r="E27" s="10">
        <v>2048</v>
      </c>
      <c r="F27" s="10" t="s">
        <v>5</v>
      </c>
      <c r="G27" s="9" t="s">
        <v>3</v>
      </c>
      <c r="H27" s="50"/>
      <c r="I27" s="75">
        <v>45</v>
      </c>
      <c r="J27" s="75">
        <v>39</v>
      </c>
      <c r="K27" s="75">
        <v>32</v>
      </c>
      <c r="L27" s="16"/>
      <c r="M27" s="52">
        <v>116</v>
      </c>
      <c r="N27" s="17">
        <f t="shared" si="0"/>
        <v>38.666666666666664</v>
      </c>
      <c r="O27" s="18">
        <v>13</v>
      </c>
      <c r="P27" s="10"/>
      <c r="Q27" s="10"/>
      <c r="R27" s="168"/>
    </row>
    <row r="28" spans="1:18" ht="12.75">
      <c r="A28" s="120" t="s">
        <v>154</v>
      </c>
      <c r="B28" s="54" t="s">
        <v>102</v>
      </c>
      <c r="C28" s="19" t="s">
        <v>0</v>
      </c>
      <c r="D28" s="11" t="s">
        <v>74</v>
      </c>
      <c r="E28" s="10">
        <v>1776</v>
      </c>
      <c r="F28" s="10" t="s">
        <v>5</v>
      </c>
      <c r="G28" s="9">
        <v>4</v>
      </c>
      <c r="H28" s="50"/>
      <c r="I28" s="75">
        <v>38</v>
      </c>
      <c r="J28" s="75">
        <v>38</v>
      </c>
      <c r="K28" s="75">
        <v>42</v>
      </c>
      <c r="L28" s="16"/>
      <c r="M28" s="52">
        <v>118</v>
      </c>
      <c r="N28" s="17">
        <f t="shared" si="0"/>
        <v>39.333333333333336</v>
      </c>
      <c r="O28" s="18">
        <v>4</v>
      </c>
      <c r="P28" s="10"/>
      <c r="Q28" s="10"/>
      <c r="R28" s="168"/>
    </row>
    <row r="29" spans="1:18" ht="12.75">
      <c r="A29" s="120" t="s">
        <v>155</v>
      </c>
      <c r="B29" s="54" t="s">
        <v>84</v>
      </c>
      <c r="C29" s="19" t="s">
        <v>16</v>
      </c>
      <c r="D29" s="11" t="s">
        <v>83</v>
      </c>
      <c r="E29" s="10">
        <v>912</v>
      </c>
      <c r="F29" s="10" t="s">
        <v>5</v>
      </c>
      <c r="G29" s="9" t="s">
        <v>3</v>
      </c>
      <c r="H29" s="50"/>
      <c r="I29" s="75">
        <v>38</v>
      </c>
      <c r="J29" s="75">
        <v>40</v>
      </c>
      <c r="K29" s="75">
        <v>42</v>
      </c>
      <c r="L29" s="16"/>
      <c r="M29" s="52">
        <v>120</v>
      </c>
      <c r="N29" s="17">
        <f t="shared" si="0"/>
        <v>40</v>
      </c>
      <c r="O29" s="18">
        <v>4</v>
      </c>
      <c r="P29" s="10"/>
      <c r="Q29" s="10"/>
      <c r="R29" s="168"/>
    </row>
    <row r="30" spans="1:18" ht="12.75">
      <c r="A30" s="120" t="s">
        <v>156</v>
      </c>
      <c r="B30" s="54" t="s">
        <v>157</v>
      </c>
      <c r="C30" s="19" t="s">
        <v>16</v>
      </c>
      <c r="D30" s="11"/>
      <c r="E30" s="10" t="s">
        <v>158</v>
      </c>
      <c r="F30" s="10" t="s">
        <v>5</v>
      </c>
      <c r="G30" s="9"/>
      <c r="H30" s="50"/>
      <c r="I30" s="75">
        <v>38</v>
      </c>
      <c r="J30" s="75">
        <v>40</v>
      </c>
      <c r="K30" s="75">
        <v>43</v>
      </c>
      <c r="L30" s="16"/>
      <c r="M30" s="52">
        <v>121</v>
      </c>
      <c r="N30" s="17">
        <f t="shared" si="0"/>
        <v>40.333333333333336</v>
      </c>
      <c r="O30" s="18">
        <v>5</v>
      </c>
      <c r="P30" s="10"/>
      <c r="Q30" s="10"/>
      <c r="R30" s="168"/>
    </row>
    <row r="31" spans="1:18" ht="12.75">
      <c r="A31" s="120" t="s">
        <v>159</v>
      </c>
      <c r="B31" s="54" t="s">
        <v>160</v>
      </c>
      <c r="C31" s="19" t="s">
        <v>161</v>
      </c>
      <c r="D31" s="11" t="s">
        <v>123</v>
      </c>
      <c r="E31" s="10">
        <v>2736</v>
      </c>
      <c r="F31" s="10" t="s">
        <v>5</v>
      </c>
      <c r="G31" s="9" t="s">
        <v>3</v>
      </c>
      <c r="H31" s="50"/>
      <c r="I31" s="75">
        <v>40</v>
      </c>
      <c r="J31" s="75">
        <v>55</v>
      </c>
      <c r="K31" s="75">
        <v>33</v>
      </c>
      <c r="L31" s="16"/>
      <c r="M31" s="52">
        <v>128</v>
      </c>
      <c r="N31" s="17">
        <f t="shared" si="0"/>
        <v>42.666666666666664</v>
      </c>
      <c r="O31" s="18">
        <v>22</v>
      </c>
      <c r="P31" s="10"/>
      <c r="Q31" s="10"/>
      <c r="R31" s="168"/>
    </row>
    <row r="34" spans="1:4" ht="12.75">
      <c r="A34" s="39"/>
      <c r="D34" s="77" t="s">
        <v>219</v>
      </c>
    </row>
    <row r="35" spans="2:14" ht="12.75">
      <c r="B35" s="78" t="s">
        <v>165</v>
      </c>
      <c r="D35" s="79">
        <v>18</v>
      </c>
      <c r="I35" s="169" t="s">
        <v>19</v>
      </c>
      <c r="K35" s="80">
        <v>0</v>
      </c>
      <c r="L35" s="81" t="s">
        <v>166</v>
      </c>
      <c r="M35" s="82">
        <v>1.2</v>
      </c>
      <c r="N35" s="83">
        <f aca="true" t="shared" si="1" ref="N35:N40">K35*M35</f>
        <v>0</v>
      </c>
    </row>
    <row r="36" spans="2:14" ht="12.75">
      <c r="B36" s="78" t="s">
        <v>167</v>
      </c>
      <c r="D36" s="39" t="s">
        <v>220</v>
      </c>
      <c r="I36" s="170">
        <v>1</v>
      </c>
      <c r="K36" s="80">
        <v>5</v>
      </c>
      <c r="L36" s="81" t="s">
        <v>166</v>
      </c>
      <c r="M36" s="82">
        <v>1.2</v>
      </c>
      <c r="N36" s="83">
        <f t="shared" si="1"/>
        <v>6</v>
      </c>
    </row>
    <row r="37" spans="2:14" ht="12.75">
      <c r="B37" s="6" t="s">
        <v>168</v>
      </c>
      <c r="D37" s="84" t="s">
        <v>62</v>
      </c>
      <c r="I37" s="170">
        <v>2</v>
      </c>
      <c r="K37" s="80">
        <v>1</v>
      </c>
      <c r="L37" s="81" t="s">
        <v>166</v>
      </c>
      <c r="M37" s="82">
        <v>1</v>
      </c>
      <c r="N37" s="83">
        <f t="shared" si="1"/>
        <v>1</v>
      </c>
    </row>
    <row r="38" spans="9:14" ht="12.75">
      <c r="I38" s="170">
        <v>3</v>
      </c>
      <c r="K38" s="80">
        <v>7</v>
      </c>
      <c r="L38" s="81" t="s">
        <v>166</v>
      </c>
      <c r="M38" s="82">
        <v>0.7</v>
      </c>
      <c r="N38" s="83">
        <f t="shared" si="1"/>
        <v>4.8999999999999995</v>
      </c>
    </row>
    <row r="39" spans="2:14" ht="12.75">
      <c r="B39" s="6" t="s">
        <v>169</v>
      </c>
      <c r="D39" s="39" t="s">
        <v>222</v>
      </c>
      <c r="I39" s="170">
        <v>4</v>
      </c>
      <c r="K39" s="80">
        <v>3</v>
      </c>
      <c r="L39" s="81" t="s">
        <v>166</v>
      </c>
      <c r="M39" s="82">
        <v>0.5</v>
      </c>
      <c r="N39" s="83">
        <f t="shared" si="1"/>
        <v>1.5</v>
      </c>
    </row>
    <row r="40" spans="4:14" ht="12.75">
      <c r="D40" s="84" t="s">
        <v>221</v>
      </c>
      <c r="I40" s="171" t="s">
        <v>3</v>
      </c>
      <c r="K40" s="80">
        <v>9</v>
      </c>
      <c r="L40" s="81" t="s">
        <v>166</v>
      </c>
      <c r="M40" s="82">
        <v>0.3</v>
      </c>
      <c r="N40" s="83">
        <f t="shared" si="1"/>
        <v>2.6999999999999997</v>
      </c>
    </row>
    <row r="41" ht="12.75">
      <c r="N41" s="85"/>
    </row>
    <row r="42" ht="12.75">
      <c r="N42" s="83">
        <f>SUM(N35:N40)</f>
        <v>16.099999999999998</v>
      </c>
    </row>
    <row r="43" ht="12.75">
      <c r="D43" s="86"/>
    </row>
  </sheetData>
  <printOptions horizontalCentered="1"/>
  <pageMargins left="0" right="0" top="0" bottom="0" header="0" footer="0"/>
  <pageSetup fitToHeight="1" fitToWidth="1" horizontalDpi="300" verticalDpi="300" orientation="portrait" paperSize="11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T53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customWidth="1"/>
    <col min="18" max="18" width="4.625" style="2" customWidth="1"/>
    <col min="19" max="19" width="4.875" style="40" customWidth="1"/>
    <col min="20" max="16384" width="9.375" style="1" customWidth="1"/>
  </cols>
  <sheetData>
    <row r="1" ht="13.5" thickBot="1"/>
    <row r="2" spans="1:19" s="55" customFormat="1" ht="17.25" thickBot="1" thickTop="1">
      <c r="A2" s="57"/>
      <c r="B2" s="58" t="s">
        <v>132</v>
      </c>
      <c r="C2" s="65" t="s">
        <v>133</v>
      </c>
      <c r="D2" s="59"/>
      <c r="E2" s="60"/>
      <c r="F2" s="66" t="s">
        <v>134</v>
      </c>
      <c r="G2" s="61"/>
      <c r="H2" s="59"/>
      <c r="I2" s="61"/>
      <c r="J2" s="61"/>
      <c r="K2" s="61"/>
      <c r="L2" s="61"/>
      <c r="M2" s="62"/>
      <c r="N2" s="61"/>
      <c r="O2" s="61"/>
      <c r="P2" s="63" t="s">
        <v>135</v>
      </c>
      <c r="Q2" s="61"/>
      <c r="R2" s="64"/>
      <c r="S2" s="118"/>
    </row>
    <row r="3" spans="1:19" s="55" customFormat="1" ht="6" customHeight="1" thickTop="1">
      <c r="A3" s="68"/>
      <c r="B3" s="69"/>
      <c r="C3" s="70"/>
      <c r="D3" s="71"/>
      <c r="E3" s="72"/>
      <c r="F3" s="68"/>
      <c r="G3" s="68"/>
      <c r="H3" s="71"/>
      <c r="I3" s="68"/>
      <c r="J3" s="68"/>
      <c r="K3" s="68"/>
      <c r="L3" s="68"/>
      <c r="M3" s="73"/>
      <c r="N3" s="68"/>
      <c r="O3" s="68"/>
      <c r="P3" s="74"/>
      <c r="Q3" s="68"/>
      <c r="R3" s="68"/>
      <c r="S3" s="118"/>
    </row>
    <row r="4" spans="2:18" ht="13.5" thickBot="1">
      <c r="B4" s="3" t="s">
        <v>126</v>
      </c>
      <c r="C4" s="51" t="s">
        <v>130</v>
      </c>
      <c r="R4" s="40"/>
    </row>
    <row r="5" spans="1:19" s="3" customFormat="1" ht="12.75" thickBot="1" thickTop="1">
      <c r="A5" s="41" t="s">
        <v>36</v>
      </c>
      <c r="B5" s="42" t="s">
        <v>37</v>
      </c>
      <c r="C5" s="43"/>
      <c r="D5" s="44" t="s">
        <v>38</v>
      </c>
      <c r="E5" s="45" t="s">
        <v>39</v>
      </c>
      <c r="F5" s="45" t="s">
        <v>40</v>
      </c>
      <c r="G5" s="45" t="s">
        <v>41</v>
      </c>
      <c r="H5" s="50"/>
      <c r="I5" s="46" t="s">
        <v>42</v>
      </c>
      <c r="J5" s="46" t="s">
        <v>43</v>
      </c>
      <c r="K5" s="46" t="s">
        <v>44</v>
      </c>
      <c r="L5" s="47" t="s">
        <v>45</v>
      </c>
      <c r="M5" s="53" t="s">
        <v>46</v>
      </c>
      <c r="N5" s="48" t="str">
        <f>CHAR(198)</f>
        <v>Ć</v>
      </c>
      <c r="O5" s="45" t="s">
        <v>47</v>
      </c>
      <c r="P5" s="45" t="s">
        <v>48</v>
      </c>
      <c r="Q5" s="45" t="s">
        <v>49</v>
      </c>
      <c r="R5" s="49" t="s">
        <v>61</v>
      </c>
      <c r="S5" s="40"/>
    </row>
    <row r="6" spans="8:18" ht="6" customHeight="1" thickTop="1">
      <c r="H6" s="50"/>
      <c r="R6" s="40"/>
    </row>
    <row r="7" spans="1:20" ht="12.75">
      <c r="A7" s="120" t="s">
        <v>50</v>
      </c>
      <c r="B7" s="54" t="s">
        <v>112</v>
      </c>
      <c r="C7" s="19" t="s">
        <v>33</v>
      </c>
      <c r="D7" s="11" t="s">
        <v>83</v>
      </c>
      <c r="E7" s="10">
        <v>2107</v>
      </c>
      <c r="F7" s="10" t="s">
        <v>7</v>
      </c>
      <c r="G7" s="9" t="s">
        <v>19</v>
      </c>
      <c r="H7" s="50"/>
      <c r="I7" s="75">
        <v>34</v>
      </c>
      <c r="J7" s="75">
        <v>27</v>
      </c>
      <c r="K7" s="75">
        <v>31</v>
      </c>
      <c r="L7" s="16"/>
      <c r="M7" s="52">
        <v>92</v>
      </c>
      <c r="N7" s="17">
        <v>23</v>
      </c>
      <c r="O7" s="18">
        <v>7</v>
      </c>
      <c r="P7" s="10"/>
      <c r="Q7" s="10" t="s">
        <v>248</v>
      </c>
      <c r="R7" s="168">
        <v>64</v>
      </c>
      <c r="T7" s="119"/>
    </row>
    <row r="8" spans="1:20" ht="12.75">
      <c r="A8" s="120" t="s">
        <v>51</v>
      </c>
      <c r="B8" s="54" t="s">
        <v>91</v>
      </c>
      <c r="C8" s="19" t="s">
        <v>92</v>
      </c>
      <c r="D8" s="11" t="s">
        <v>66</v>
      </c>
      <c r="E8" s="10">
        <v>1602</v>
      </c>
      <c r="F8" s="10" t="s">
        <v>7</v>
      </c>
      <c r="G8" s="9">
        <v>2</v>
      </c>
      <c r="H8" s="50"/>
      <c r="I8" s="75">
        <v>33</v>
      </c>
      <c r="J8" s="75">
        <v>32</v>
      </c>
      <c r="K8" s="75">
        <v>28</v>
      </c>
      <c r="L8" s="16"/>
      <c r="M8" s="52">
        <v>93</v>
      </c>
      <c r="N8" s="17">
        <v>23.25</v>
      </c>
      <c r="O8" s="18">
        <v>5</v>
      </c>
      <c r="P8" s="10"/>
      <c r="Q8" s="10" t="s">
        <v>249</v>
      </c>
      <c r="R8" s="168">
        <v>61</v>
      </c>
      <c r="T8" s="119"/>
    </row>
    <row r="9" spans="1:20" ht="12.75">
      <c r="A9" s="120" t="s">
        <v>52</v>
      </c>
      <c r="B9" s="54" t="s">
        <v>105</v>
      </c>
      <c r="C9" s="19" t="s">
        <v>89</v>
      </c>
      <c r="D9" s="11" t="s">
        <v>74</v>
      </c>
      <c r="E9" s="10">
        <v>1779</v>
      </c>
      <c r="F9" s="10" t="s">
        <v>7</v>
      </c>
      <c r="G9" s="9">
        <v>3</v>
      </c>
      <c r="H9" s="50"/>
      <c r="I9" s="75">
        <v>34</v>
      </c>
      <c r="J9" s="75">
        <v>34</v>
      </c>
      <c r="K9" s="75">
        <v>34</v>
      </c>
      <c r="L9" s="16"/>
      <c r="M9" s="52">
        <v>102</v>
      </c>
      <c r="N9" s="17">
        <v>25.5</v>
      </c>
      <c r="O9" s="18">
        <v>0</v>
      </c>
      <c r="P9" s="10"/>
      <c r="Q9" s="10" t="s">
        <v>250</v>
      </c>
      <c r="R9" s="168">
        <v>50</v>
      </c>
      <c r="S9" s="40" t="s">
        <v>251</v>
      </c>
      <c r="T9" s="119"/>
    </row>
    <row r="10" spans="1:20" ht="12.75">
      <c r="A10" s="120" t="s">
        <v>53</v>
      </c>
      <c r="B10" s="54" t="s">
        <v>98</v>
      </c>
      <c r="C10" s="19" t="s">
        <v>99</v>
      </c>
      <c r="D10" s="11" t="s">
        <v>74</v>
      </c>
      <c r="E10" s="10">
        <v>1660</v>
      </c>
      <c r="F10" s="10" t="s">
        <v>7</v>
      </c>
      <c r="G10" s="9">
        <v>2</v>
      </c>
      <c r="H10" s="50"/>
      <c r="I10" s="75">
        <v>33</v>
      </c>
      <c r="J10" s="75">
        <v>36</v>
      </c>
      <c r="K10" s="75">
        <v>33</v>
      </c>
      <c r="L10" s="16"/>
      <c r="M10" s="52">
        <v>102</v>
      </c>
      <c r="N10" s="17">
        <v>25.5</v>
      </c>
      <c r="O10" s="18">
        <v>3</v>
      </c>
      <c r="P10" s="10"/>
      <c r="Q10" s="10">
        <v>49</v>
      </c>
      <c r="R10" s="168">
        <v>49</v>
      </c>
      <c r="S10" s="40" t="s">
        <v>252</v>
      </c>
      <c r="T10" s="119"/>
    </row>
    <row r="11" spans="1:20" ht="12.75">
      <c r="A11" s="120" t="s">
        <v>54</v>
      </c>
      <c r="B11" s="54" t="s">
        <v>103</v>
      </c>
      <c r="C11" s="19" t="s">
        <v>104</v>
      </c>
      <c r="D11" s="11" t="s">
        <v>74</v>
      </c>
      <c r="E11" s="10">
        <v>1778</v>
      </c>
      <c r="F11" s="10" t="s">
        <v>11</v>
      </c>
      <c r="G11" s="9">
        <v>2</v>
      </c>
      <c r="H11" s="50"/>
      <c r="I11" s="75">
        <v>34</v>
      </c>
      <c r="J11" s="75">
        <v>40</v>
      </c>
      <c r="K11" s="75">
        <v>38</v>
      </c>
      <c r="L11" s="16"/>
      <c r="M11" s="52">
        <v>112</v>
      </c>
      <c r="N11" s="17">
        <v>28</v>
      </c>
      <c r="O11" s="18">
        <v>6</v>
      </c>
      <c r="P11" s="10"/>
      <c r="Q11" s="10">
        <v>39</v>
      </c>
      <c r="R11" s="168">
        <v>39</v>
      </c>
      <c r="T11" s="119"/>
    </row>
    <row r="12" spans="1:20" ht="12.75">
      <c r="A12" s="120" t="s">
        <v>55</v>
      </c>
      <c r="B12" s="54" t="s">
        <v>75</v>
      </c>
      <c r="C12" s="19" t="s">
        <v>34</v>
      </c>
      <c r="D12" s="11" t="s">
        <v>119</v>
      </c>
      <c r="E12" s="10">
        <v>768</v>
      </c>
      <c r="F12" s="10" t="s">
        <v>11</v>
      </c>
      <c r="G12" s="9">
        <v>3</v>
      </c>
      <c r="H12" s="50"/>
      <c r="I12" s="75">
        <v>40</v>
      </c>
      <c r="J12" s="75">
        <v>32</v>
      </c>
      <c r="K12" s="75">
        <v>41</v>
      </c>
      <c r="L12" s="16"/>
      <c r="M12" s="52">
        <v>113</v>
      </c>
      <c r="N12" s="17">
        <v>28.25</v>
      </c>
      <c r="O12" s="18">
        <v>9</v>
      </c>
      <c r="P12" s="10"/>
      <c r="Q12" s="10">
        <v>38</v>
      </c>
      <c r="R12" s="168">
        <v>38</v>
      </c>
      <c r="T12" s="119"/>
    </row>
    <row r="13" spans="1:20" ht="12.75">
      <c r="A13" s="120" t="s">
        <v>56</v>
      </c>
      <c r="B13" s="54" t="s">
        <v>114</v>
      </c>
      <c r="C13" s="19" t="s">
        <v>115</v>
      </c>
      <c r="D13" s="11" t="s">
        <v>17</v>
      </c>
      <c r="E13" s="10">
        <v>2608</v>
      </c>
      <c r="F13" s="10" t="s">
        <v>7</v>
      </c>
      <c r="G13" s="9">
        <v>4</v>
      </c>
      <c r="H13" s="50"/>
      <c r="I13" s="75">
        <v>50</v>
      </c>
      <c r="J13" s="75">
        <v>42</v>
      </c>
      <c r="K13" s="75">
        <v>36</v>
      </c>
      <c r="L13" s="16"/>
      <c r="M13" s="52">
        <v>128</v>
      </c>
      <c r="N13" s="17">
        <v>32</v>
      </c>
      <c r="O13" s="18">
        <v>14</v>
      </c>
      <c r="P13" s="10"/>
      <c r="Q13" s="10">
        <v>23</v>
      </c>
      <c r="R13" s="168">
        <v>23</v>
      </c>
      <c r="T13" s="119"/>
    </row>
    <row r="14" spans="1:20" ht="12.75">
      <c r="A14" s="39"/>
      <c r="H14" s="50"/>
      <c r="T14" s="119"/>
    </row>
    <row r="15" spans="2:20" ht="13.5" thickBot="1">
      <c r="B15" s="3" t="s">
        <v>126</v>
      </c>
      <c r="C15" s="51" t="s">
        <v>129</v>
      </c>
      <c r="H15" s="50"/>
      <c r="R15" s="40"/>
      <c r="T15" s="119"/>
    </row>
    <row r="16" spans="1:20" s="3" customFormat="1" ht="14.25" thickBot="1" thickTop="1">
      <c r="A16" s="41" t="s">
        <v>36</v>
      </c>
      <c r="B16" s="42" t="s">
        <v>37</v>
      </c>
      <c r="C16" s="43"/>
      <c r="D16" s="44" t="s">
        <v>38</v>
      </c>
      <c r="E16" s="45" t="s">
        <v>39</v>
      </c>
      <c r="F16" s="45" t="s">
        <v>40</v>
      </c>
      <c r="G16" s="45" t="s">
        <v>41</v>
      </c>
      <c r="H16" s="50"/>
      <c r="I16" s="46" t="s">
        <v>42</v>
      </c>
      <c r="J16" s="46" t="s">
        <v>43</v>
      </c>
      <c r="K16" s="46" t="s">
        <v>44</v>
      </c>
      <c r="L16" s="47" t="s">
        <v>45</v>
      </c>
      <c r="M16" s="53" t="s">
        <v>46</v>
      </c>
      <c r="N16" s="48" t="str">
        <f>CHAR(198)</f>
        <v>Ć</v>
      </c>
      <c r="O16" s="45" t="s">
        <v>47</v>
      </c>
      <c r="P16" s="45" t="s">
        <v>48</v>
      </c>
      <c r="Q16" s="45" t="s">
        <v>49</v>
      </c>
      <c r="R16" s="49" t="s">
        <v>61</v>
      </c>
      <c r="S16" s="40"/>
      <c r="T16" s="119"/>
    </row>
    <row r="17" spans="8:20" ht="6" customHeight="1" thickTop="1">
      <c r="H17" s="50"/>
      <c r="Q17" s="39"/>
      <c r="R17" s="40"/>
      <c r="T17" s="119"/>
    </row>
    <row r="18" spans="1:20" ht="12.75">
      <c r="A18" s="120" t="s">
        <v>50</v>
      </c>
      <c r="B18" s="54" t="s">
        <v>79</v>
      </c>
      <c r="C18" s="19" t="s">
        <v>12</v>
      </c>
      <c r="D18" s="11" t="s">
        <v>77</v>
      </c>
      <c r="E18" s="10">
        <v>861</v>
      </c>
      <c r="F18" s="10" t="s">
        <v>1</v>
      </c>
      <c r="G18" s="9">
        <v>3</v>
      </c>
      <c r="H18" s="50"/>
      <c r="I18" s="75">
        <v>32</v>
      </c>
      <c r="J18" s="75">
        <v>34</v>
      </c>
      <c r="K18" s="75">
        <v>34</v>
      </c>
      <c r="L18" s="16"/>
      <c r="M18" s="52">
        <v>100</v>
      </c>
      <c r="N18" s="17">
        <v>25</v>
      </c>
      <c r="O18" s="18">
        <v>2</v>
      </c>
      <c r="P18" s="10"/>
      <c r="Q18" s="120" t="s">
        <v>245</v>
      </c>
      <c r="R18" s="168">
        <v>56</v>
      </c>
      <c r="S18" s="40" t="s">
        <v>243</v>
      </c>
      <c r="T18" s="119"/>
    </row>
    <row r="19" spans="1:20" ht="12.75">
      <c r="A19" s="120" t="s">
        <v>51</v>
      </c>
      <c r="B19" s="54" t="s">
        <v>68</v>
      </c>
      <c r="C19" s="19" t="s">
        <v>12</v>
      </c>
      <c r="D19" s="11" t="s">
        <v>66</v>
      </c>
      <c r="E19" s="10">
        <v>358</v>
      </c>
      <c r="F19" s="10" t="s">
        <v>1</v>
      </c>
      <c r="G19" s="9">
        <v>2</v>
      </c>
      <c r="H19" s="50"/>
      <c r="I19" s="75">
        <v>30</v>
      </c>
      <c r="J19" s="75">
        <v>36</v>
      </c>
      <c r="K19" s="75">
        <v>34</v>
      </c>
      <c r="L19" s="16"/>
      <c r="M19" s="52">
        <v>100</v>
      </c>
      <c r="N19" s="17">
        <v>25</v>
      </c>
      <c r="O19" s="18">
        <v>6</v>
      </c>
      <c r="P19" s="10"/>
      <c r="Q19" s="120" t="s">
        <v>246</v>
      </c>
      <c r="R19" s="168">
        <v>54</v>
      </c>
      <c r="S19" s="40" t="s">
        <v>244</v>
      </c>
      <c r="T19" s="119"/>
    </row>
    <row r="20" spans="1:20" ht="12.75">
      <c r="A20" s="120" t="s">
        <v>52</v>
      </c>
      <c r="B20" s="54" t="s">
        <v>86</v>
      </c>
      <c r="C20" s="19" t="s">
        <v>30</v>
      </c>
      <c r="D20" s="11" t="s">
        <v>119</v>
      </c>
      <c r="E20" s="10">
        <v>1116</v>
      </c>
      <c r="F20" s="10" t="s">
        <v>1</v>
      </c>
      <c r="G20" s="9">
        <v>1</v>
      </c>
      <c r="H20" s="50"/>
      <c r="I20" s="75">
        <v>36</v>
      </c>
      <c r="J20" s="75">
        <v>29</v>
      </c>
      <c r="K20" s="75">
        <v>36</v>
      </c>
      <c r="L20" s="16"/>
      <c r="M20" s="52">
        <v>101</v>
      </c>
      <c r="N20" s="17">
        <v>25.25</v>
      </c>
      <c r="O20" s="18">
        <v>7</v>
      </c>
      <c r="P20" s="10"/>
      <c r="Q20" s="120" t="s">
        <v>247</v>
      </c>
      <c r="R20" s="168">
        <v>51</v>
      </c>
      <c r="T20" s="119"/>
    </row>
    <row r="21" spans="1:20" ht="12.75">
      <c r="A21" s="120" t="s">
        <v>53</v>
      </c>
      <c r="B21" s="54" t="s">
        <v>94</v>
      </c>
      <c r="C21" s="19" t="s">
        <v>35</v>
      </c>
      <c r="D21" s="11" t="s">
        <v>74</v>
      </c>
      <c r="E21" s="10">
        <v>1653</v>
      </c>
      <c r="F21" s="10" t="s">
        <v>1</v>
      </c>
      <c r="G21" s="9">
        <v>2</v>
      </c>
      <c r="H21" s="50"/>
      <c r="I21" s="75">
        <v>35</v>
      </c>
      <c r="J21" s="75">
        <v>33</v>
      </c>
      <c r="K21" s="75">
        <v>35</v>
      </c>
      <c r="L21" s="16"/>
      <c r="M21" s="52">
        <v>103</v>
      </c>
      <c r="N21" s="17">
        <v>25.75</v>
      </c>
      <c r="O21" s="18">
        <v>2</v>
      </c>
      <c r="P21" s="10"/>
      <c r="Q21" s="120" t="s">
        <v>231</v>
      </c>
      <c r="R21" s="168">
        <v>48</v>
      </c>
      <c r="T21" s="119"/>
    </row>
    <row r="22" spans="1:20" ht="12.75">
      <c r="A22" s="120" t="s">
        <v>54</v>
      </c>
      <c r="B22" s="54" t="s">
        <v>80</v>
      </c>
      <c r="C22" s="19" t="s">
        <v>81</v>
      </c>
      <c r="D22" s="11" t="s">
        <v>77</v>
      </c>
      <c r="E22" s="10">
        <v>877</v>
      </c>
      <c r="F22" s="10" t="s">
        <v>1</v>
      </c>
      <c r="G22" s="9">
        <v>1</v>
      </c>
      <c r="H22" s="50"/>
      <c r="I22" s="75">
        <v>37</v>
      </c>
      <c r="J22" s="75">
        <v>37</v>
      </c>
      <c r="K22" s="75">
        <v>31</v>
      </c>
      <c r="L22" s="16"/>
      <c r="M22" s="52">
        <v>105</v>
      </c>
      <c r="N22" s="17">
        <v>26.25</v>
      </c>
      <c r="O22" s="18">
        <v>6</v>
      </c>
      <c r="P22" s="10"/>
      <c r="Q22" s="120" t="s">
        <v>232</v>
      </c>
      <c r="R22" s="168">
        <v>46</v>
      </c>
      <c r="T22" s="119"/>
    </row>
    <row r="23" spans="1:20" ht="12.75">
      <c r="A23" s="120" t="s">
        <v>55</v>
      </c>
      <c r="B23" s="54" t="s">
        <v>28</v>
      </c>
      <c r="C23" s="19" t="s">
        <v>70</v>
      </c>
      <c r="D23" s="11" t="s">
        <v>77</v>
      </c>
      <c r="E23" s="10">
        <v>858</v>
      </c>
      <c r="F23" s="10" t="s">
        <v>1</v>
      </c>
      <c r="G23" s="9">
        <v>3</v>
      </c>
      <c r="H23" s="50"/>
      <c r="I23" s="75">
        <v>37</v>
      </c>
      <c r="J23" s="75">
        <v>33</v>
      </c>
      <c r="K23" s="75">
        <v>38</v>
      </c>
      <c r="L23" s="16"/>
      <c r="M23" s="52">
        <v>108</v>
      </c>
      <c r="N23" s="17">
        <v>27</v>
      </c>
      <c r="O23" s="18">
        <v>5</v>
      </c>
      <c r="P23" s="10"/>
      <c r="Q23" s="120" t="s">
        <v>233</v>
      </c>
      <c r="R23" s="168">
        <v>43</v>
      </c>
      <c r="T23" s="119"/>
    </row>
    <row r="24" spans="1:20" ht="12.75">
      <c r="A24" s="120" t="s">
        <v>56</v>
      </c>
      <c r="B24" s="54" t="s">
        <v>64</v>
      </c>
      <c r="C24" s="19" t="s">
        <v>16</v>
      </c>
      <c r="D24" s="11" t="s">
        <v>119</v>
      </c>
      <c r="E24" s="10">
        <v>207</v>
      </c>
      <c r="F24" s="10" t="s">
        <v>1</v>
      </c>
      <c r="G24" s="9">
        <v>3</v>
      </c>
      <c r="H24" s="50"/>
      <c r="I24" s="75">
        <v>39</v>
      </c>
      <c r="J24" s="75">
        <v>37</v>
      </c>
      <c r="K24" s="75">
        <v>32</v>
      </c>
      <c r="L24" s="16"/>
      <c r="M24" s="52">
        <v>108</v>
      </c>
      <c r="N24" s="17">
        <v>27</v>
      </c>
      <c r="O24" s="18">
        <v>7</v>
      </c>
      <c r="P24" s="10"/>
      <c r="Q24" s="120" t="s">
        <v>233</v>
      </c>
      <c r="R24" s="168">
        <v>43</v>
      </c>
      <c r="T24" s="119"/>
    </row>
    <row r="25" spans="1:20" ht="12.75">
      <c r="A25" s="120" t="s">
        <v>136</v>
      </c>
      <c r="B25" s="54" t="s">
        <v>65</v>
      </c>
      <c r="C25" s="19" t="s">
        <v>15</v>
      </c>
      <c r="D25" s="11" t="s">
        <v>119</v>
      </c>
      <c r="E25" s="10">
        <v>211</v>
      </c>
      <c r="F25" s="10" t="s">
        <v>1</v>
      </c>
      <c r="G25" s="9">
        <v>3</v>
      </c>
      <c r="H25" s="50"/>
      <c r="I25" s="75">
        <v>37</v>
      </c>
      <c r="J25" s="75">
        <v>34</v>
      </c>
      <c r="K25" s="75">
        <v>39</v>
      </c>
      <c r="L25" s="16"/>
      <c r="M25" s="52">
        <v>110</v>
      </c>
      <c r="N25" s="17">
        <v>27.5</v>
      </c>
      <c r="O25" s="18">
        <v>5</v>
      </c>
      <c r="P25" s="10"/>
      <c r="Q25" s="120" t="s">
        <v>234</v>
      </c>
      <c r="R25" s="168">
        <v>41</v>
      </c>
      <c r="T25" s="119"/>
    </row>
    <row r="26" spans="1:20" ht="12.75">
      <c r="A26" s="120" t="s">
        <v>137</v>
      </c>
      <c r="B26" s="54" t="s">
        <v>25</v>
      </c>
      <c r="C26" s="19" t="s">
        <v>23</v>
      </c>
      <c r="D26" s="11" t="s">
        <v>83</v>
      </c>
      <c r="E26" s="10">
        <v>2832</v>
      </c>
      <c r="F26" s="10" t="s">
        <v>1</v>
      </c>
      <c r="G26" s="9" t="s">
        <v>3</v>
      </c>
      <c r="H26" s="50"/>
      <c r="I26" s="75">
        <v>40</v>
      </c>
      <c r="J26" s="75">
        <v>37</v>
      </c>
      <c r="K26" s="75">
        <v>38</v>
      </c>
      <c r="L26" s="16"/>
      <c r="M26" s="52">
        <v>115</v>
      </c>
      <c r="N26" s="17">
        <v>28.75</v>
      </c>
      <c r="O26" s="18">
        <v>3</v>
      </c>
      <c r="P26" s="10"/>
      <c r="Q26" s="120" t="s">
        <v>235</v>
      </c>
      <c r="R26" s="168">
        <v>36</v>
      </c>
      <c r="T26" s="119"/>
    </row>
    <row r="27" spans="1:20" ht="12.75">
      <c r="A27" s="120" t="s">
        <v>138</v>
      </c>
      <c r="B27" s="54" t="s">
        <v>107</v>
      </c>
      <c r="C27" s="19" t="s">
        <v>12</v>
      </c>
      <c r="D27" s="11" t="s">
        <v>119</v>
      </c>
      <c r="E27" s="10">
        <v>1799</v>
      </c>
      <c r="F27" s="10" t="s">
        <v>1</v>
      </c>
      <c r="G27" s="9">
        <v>3</v>
      </c>
      <c r="H27" s="50"/>
      <c r="I27" s="75">
        <v>40</v>
      </c>
      <c r="J27" s="75">
        <v>39</v>
      </c>
      <c r="K27" s="75">
        <v>36</v>
      </c>
      <c r="L27" s="16"/>
      <c r="M27" s="52">
        <v>115</v>
      </c>
      <c r="N27" s="17">
        <v>28.75</v>
      </c>
      <c r="O27" s="18">
        <v>4</v>
      </c>
      <c r="P27" s="10"/>
      <c r="Q27" s="120" t="s">
        <v>235</v>
      </c>
      <c r="R27" s="168">
        <v>36</v>
      </c>
      <c r="T27" s="119"/>
    </row>
    <row r="28" spans="1:20" ht="12.75">
      <c r="A28" s="120" t="s">
        <v>139</v>
      </c>
      <c r="B28" s="54" t="s">
        <v>10</v>
      </c>
      <c r="C28" s="19" t="s">
        <v>0</v>
      </c>
      <c r="D28" s="11" t="s">
        <v>119</v>
      </c>
      <c r="E28" s="10">
        <v>347</v>
      </c>
      <c r="F28" s="10" t="s">
        <v>1</v>
      </c>
      <c r="G28" s="9" t="s">
        <v>3</v>
      </c>
      <c r="H28" s="50"/>
      <c r="I28" s="75">
        <v>36</v>
      </c>
      <c r="J28" s="75">
        <v>38</v>
      </c>
      <c r="K28" s="75">
        <v>42</v>
      </c>
      <c r="L28" s="16"/>
      <c r="M28" s="52">
        <v>116</v>
      </c>
      <c r="N28" s="17">
        <v>29</v>
      </c>
      <c r="O28" s="18">
        <v>6</v>
      </c>
      <c r="P28" s="10"/>
      <c r="Q28" s="120" t="s">
        <v>236</v>
      </c>
      <c r="R28" s="168">
        <v>35</v>
      </c>
      <c r="T28" s="119"/>
    </row>
    <row r="29" spans="1:20" ht="12.75">
      <c r="A29" s="120" t="s">
        <v>140</v>
      </c>
      <c r="B29" s="54" t="s">
        <v>76</v>
      </c>
      <c r="C29" s="19" t="s">
        <v>21</v>
      </c>
      <c r="D29" s="11" t="s">
        <v>74</v>
      </c>
      <c r="E29" s="10">
        <v>833</v>
      </c>
      <c r="F29" s="10" t="s">
        <v>1</v>
      </c>
      <c r="G29" s="9">
        <v>3</v>
      </c>
      <c r="H29" s="50"/>
      <c r="I29" s="75">
        <v>37</v>
      </c>
      <c r="J29" s="75">
        <v>43</v>
      </c>
      <c r="K29" s="75">
        <v>36</v>
      </c>
      <c r="L29" s="16"/>
      <c r="M29" s="52">
        <v>116</v>
      </c>
      <c r="N29" s="17">
        <v>29</v>
      </c>
      <c r="O29" s="18">
        <v>7</v>
      </c>
      <c r="P29" s="10"/>
      <c r="Q29" s="120" t="s">
        <v>236</v>
      </c>
      <c r="R29" s="168">
        <v>35</v>
      </c>
      <c r="T29" s="119"/>
    </row>
    <row r="30" spans="1:20" ht="12.75">
      <c r="A30" s="120" t="s">
        <v>141</v>
      </c>
      <c r="B30" s="54" t="s">
        <v>96</v>
      </c>
      <c r="C30" s="19" t="s">
        <v>4</v>
      </c>
      <c r="D30" s="11" t="s">
        <v>74</v>
      </c>
      <c r="E30" s="10">
        <v>1657</v>
      </c>
      <c r="F30" s="10" t="s">
        <v>1</v>
      </c>
      <c r="G30" s="9">
        <v>4</v>
      </c>
      <c r="H30" s="50"/>
      <c r="I30" s="75">
        <v>42</v>
      </c>
      <c r="J30" s="75">
        <v>34</v>
      </c>
      <c r="K30" s="75">
        <v>42</v>
      </c>
      <c r="L30" s="16"/>
      <c r="M30" s="52">
        <v>118</v>
      </c>
      <c r="N30" s="17">
        <v>29.5</v>
      </c>
      <c r="O30" s="18">
        <v>8</v>
      </c>
      <c r="P30" s="10"/>
      <c r="Q30" s="120" t="s">
        <v>237</v>
      </c>
      <c r="R30" s="168">
        <v>33</v>
      </c>
      <c r="T30" s="119"/>
    </row>
    <row r="31" spans="1:20" ht="12.75">
      <c r="A31" s="120" t="s">
        <v>142</v>
      </c>
      <c r="B31" s="54" t="s">
        <v>85</v>
      </c>
      <c r="C31" s="19" t="s">
        <v>9</v>
      </c>
      <c r="D31" s="11" t="s">
        <v>74</v>
      </c>
      <c r="E31" s="10">
        <v>1071</v>
      </c>
      <c r="F31" s="10" t="s">
        <v>1</v>
      </c>
      <c r="G31" s="9">
        <v>3</v>
      </c>
      <c r="H31" s="50"/>
      <c r="I31" s="75">
        <v>47</v>
      </c>
      <c r="J31" s="75">
        <v>36</v>
      </c>
      <c r="K31" s="75">
        <v>35</v>
      </c>
      <c r="L31" s="16"/>
      <c r="M31" s="52">
        <v>118</v>
      </c>
      <c r="N31" s="17">
        <v>29.5</v>
      </c>
      <c r="O31" s="18">
        <v>12</v>
      </c>
      <c r="P31" s="10"/>
      <c r="Q31" s="120" t="s">
        <v>237</v>
      </c>
      <c r="R31" s="168">
        <v>33</v>
      </c>
      <c r="T31" s="119"/>
    </row>
    <row r="32" spans="1:20" ht="12.75">
      <c r="A32" s="120" t="s">
        <v>143</v>
      </c>
      <c r="B32" s="54" t="s">
        <v>67</v>
      </c>
      <c r="C32" s="19" t="s">
        <v>13</v>
      </c>
      <c r="D32" s="11" t="s">
        <v>66</v>
      </c>
      <c r="E32" s="10">
        <v>355</v>
      </c>
      <c r="F32" s="10" t="s">
        <v>1</v>
      </c>
      <c r="G32" s="9">
        <v>4</v>
      </c>
      <c r="H32" s="50"/>
      <c r="I32" s="75">
        <v>42</v>
      </c>
      <c r="J32" s="75">
        <v>42</v>
      </c>
      <c r="K32" s="75">
        <v>38</v>
      </c>
      <c r="L32" s="16"/>
      <c r="M32" s="52">
        <v>122</v>
      </c>
      <c r="N32" s="17">
        <v>30.5</v>
      </c>
      <c r="O32" s="18">
        <v>4</v>
      </c>
      <c r="P32" s="10"/>
      <c r="Q32" s="120" t="s">
        <v>238</v>
      </c>
      <c r="R32" s="168">
        <v>29</v>
      </c>
      <c r="T32" s="119"/>
    </row>
    <row r="33" spans="1:20" ht="12.75">
      <c r="A33" s="120" t="s">
        <v>145</v>
      </c>
      <c r="B33" s="54" t="s">
        <v>162</v>
      </c>
      <c r="C33" s="19" t="s">
        <v>26</v>
      </c>
      <c r="D33" s="11"/>
      <c r="E33" s="10">
        <v>331</v>
      </c>
      <c r="F33" s="10" t="s">
        <v>1</v>
      </c>
      <c r="G33" s="9" t="s">
        <v>3</v>
      </c>
      <c r="H33" s="50"/>
      <c r="I33" s="75">
        <v>43</v>
      </c>
      <c r="J33" s="75">
        <v>39</v>
      </c>
      <c r="K33" s="75">
        <v>42</v>
      </c>
      <c r="L33" s="16"/>
      <c r="M33" s="52">
        <v>124</v>
      </c>
      <c r="N33" s="17">
        <v>31</v>
      </c>
      <c r="O33" s="18">
        <v>4</v>
      </c>
      <c r="P33" s="10"/>
      <c r="Q33" s="120" t="s">
        <v>239</v>
      </c>
      <c r="R33" s="168">
        <v>27</v>
      </c>
      <c r="T33" s="119"/>
    </row>
    <row r="34" spans="1:20" ht="12.75">
      <c r="A34" s="120" t="s">
        <v>146</v>
      </c>
      <c r="B34" s="54" t="s">
        <v>88</v>
      </c>
      <c r="C34" s="19" t="s">
        <v>14</v>
      </c>
      <c r="D34" s="11" t="s">
        <v>77</v>
      </c>
      <c r="E34" s="10">
        <v>1296</v>
      </c>
      <c r="F34" s="10" t="s">
        <v>1</v>
      </c>
      <c r="G34" s="9">
        <v>3</v>
      </c>
      <c r="H34" s="50"/>
      <c r="I34" s="75">
        <v>33</v>
      </c>
      <c r="J34" s="75">
        <v>37</v>
      </c>
      <c r="K34" s="75">
        <v>54</v>
      </c>
      <c r="L34" s="16"/>
      <c r="M34" s="52">
        <v>124</v>
      </c>
      <c r="N34" s="17">
        <v>31</v>
      </c>
      <c r="O34" s="18">
        <v>21</v>
      </c>
      <c r="P34" s="10"/>
      <c r="Q34" s="120" t="s">
        <v>239</v>
      </c>
      <c r="R34" s="168">
        <v>27</v>
      </c>
      <c r="T34" s="119"/>
    </row>
    <row r="35" spans="1:20" ht="12.75">
      <c r="A35" s="120" t="s">
        <v>147</v>
      </c>
      <c r="B35" s="54" t="s">
        <v>163</v>
      </c>
      <c r="C35" s="19" t="s">
        <v>22</v>
      </c>
      <c r="D35" s="11"/>
      <c r="E35" s="10">
        <v>356</v>
      </c>
      <c r="F35" s="10" t="s">
        <v>1</v>
      </c>
      <c r="G35" s="9" t="s">
        <v>3</v>
      </c>
      <c r="H35" s="50"/>
      <c r="I35" s="75">
        <v>49</v>
      </c>
      <c r="J35" s="75">
        <v>42</v>
      </c>
      <c r="K35" s="75">
        <v>38</v>
      </c>
      <c r="L35" s="16"/>
      <c r="M35" s="52">
        <v>129</v>
      </c>
      <c r="N35" s="17">
        <v>32.25</v>
      </c>
      <c r="O35" s="18">
        <v>11</v>
      </c>
      <c r="P35" s="10"/>
      <c r="Q35" s="120" t="s">
        <v>240</v>
      </c>
      <c r="R35" s="168">
        <v>22</v>
      </c>
      <c r="T35" s="119"/>
    </row>
    <row r="36" spans="1:20" ht="12.75">
      <c r="A36" s="120" t="s">
        <v>149</v>
      </c>
      <c r="B36" s="54" t="s">
        <v>117</v>
      </c>
      <c r="C36" s="19" t="s">
        <v>21</v>
      </c>
      <c r="D36" s="11" t="s">
        <v>123</v>
      </c>
      <c r="E36" s="10">
        <v>2614</v>
      </c>
      <c r="F36" s="10" t="s">
        <v>1</v>
      </c>
      <c r="G36" s="9" t="s">
        <v>3</v>
      </c>
      <c r="H36" s="50"/>
      <c r="I36" s="75">
        <v>38</v>
      </c>
      <c r="J36" s="75">
        <v>54</v>
      </c>
      <c r="K36" s="75">
        <v>42</v>
      </c>
      <c r="L36" s="16"/>
      <c r="M36" s="52">
        <v>134</v>
      </c>
      <c r="N36" s="17">
        <v>33.5</v>
      </c>
      <c r="O36" s="18">
        <v>16</v>
      </c>
      <c r="P36" s="10"/>
      <c r="Q36" s="120" t="s">
        <v>241</v>
      </c>
      <c r="R36" s="168">
        <v>17</v>
      </c>
      <c r="T36" s="119"/>
    </row>
    <row r="37" spans="1:20" ht="12.75">
      <c r="A37" s="120" t="s">
        <v>150</v>
      </c>
      <c r="B37" s="54" t="s">
        <v>106</v>
      </c>
      <c r="C37" s="19" t="s">
        <v>8</v>
      </c>
      <c r="D37" s="11" t="s">
        <v>17</v>
      </c>
      <c r="E37" s="10">
        <v>1793</v>
      </c>
      <c r="F37" s="10" t="s">
        <v>1</v>
      </c>
      <c r="G37" s="9">
        <v>4</v>
      </c>
      <c r="H37" s="76"/>
      <c r="I37" s="75">
        <v>49</v>
      </c>
      <c r="J37" s="75">
        <v>45</v>
      </c>
      <c r="K37" s="75">
        <v>44</v>
      </c>
      <c r="L37" s="16"/>
      <c r="M37" s="52">
        <v>138</v>
      </c>
      <c r="N37" s="17">
        <v>34.5</v>
      </c>
      <c r="O37" s="18">
        <v>5</v>
      </c>
      <c r="P37" s="10"/>
      <c r="Q37" s="120" t="s">
        <v>242</v>
      </c>
      <c r="R37" s="168">
        <v>13</v>
      </c>
      <c r="T37" s="119"/>
    </row>
    <row r="38" spans="1:20" ht="12.75">
      <c r="A38" s="172" t="s">
        <v>151</v>
      </c>
      <c r="B38" s="173" t="s">
        <v>100</v>
      </c>
      <c r="C38" s="174" t="s">
        <v>6</v>
      </c>
      <c r="D38" s="175"/>
      <c r="E38" s="176">
        <v>1670</v>
      </c>
      <c r="F38" s="176" t="s">
        <v>1</v>
      </c>
      <c r="G38" s="177">
        <v>2</v>
      </c>
      <c r="H38" s="50"/>
      <c r="I38" s="178">
        <v>37</v>
      </c>
      <c r="J38" s="178">
        <v>36</v>
      </c>
      <c r="K38" s="179">
        <v>126</v>
      </c>
      <c r="L38" s="180"/>
      <c r="M38" s="181">
        <v>199</v>
      </c>
      <c r="N38" s="182">
        <v>49.75</v>
      </c>
      <c r="O38" s="183">
        <v>90</v>
      </c>
      <c r="P38" s="176"/>
      <c r="Q38" s="172"/>
      <c r="R38" s="184"/>
      <c r="T38" s="119"/>
    </row>
    <row r="39" spans="8:20" ht="12.75">
      <c r="H39" s="50"/>
      <c r="T39" s="119"/>
    </row>
    <row r="40" spans="2:20" ht="13.5" thickBot="1">
      <c r="B40" s="3" t="s">
        <v>126</v>
      </c>
      <c r="C40" s="51" t="s">
        <v>128</v>
      </c>
      <c r="H40" s="50"/>
      <c r="R40" s="40"/>
      <c r="T40" s="119"/>
    </row>
    <row r="41" spans="1:20" s="3" customFormat="1" ht="14.25" thickBot="1" thickTop="1">
      <c r="A41" s="41" t="s">
        <v>36</v>
      </c>
      <c r="B41" s="42" t="s">
        <v>37</v>
      </c>
      <c r="C41" s="43"/>
      <c r="D41" s="44" t="s">
        <v>38</v>
      </c>
      <c r="E41" s="45" t="s">
        <v>39</v>
      </c>
      <c r="F41" s="45" t="s">
        <v>40</v>
      </c>
      <c r="G41" s="45" t="s">
        <v>41</v>
      </c>
      <c r="H41" s="50"/>
      <c r="I41" s="46" t="s">
        <v>42</v>
      </c>
      <c r="J41" s="46" t="s">
        <v>43</v>
      </c>
      <c r="K41" s="46" t="s">
        <v>44</v>
      </c>
      <c r="L41" s="47" t="s">
        <v>45</v>
      </c>
      <c r="M41" s="53" t="s">
        <v>46</v>
      </c>
      <c r="N41" s="48" t="str">
        <f>CHAR(198)</f>
        <v>Ć</v>
      </c>
      <c r="O41" s="45" t="s">
        <v>47</v>
      </c>
      <c r="P41" s="45" t="s">
        <v>48</v>
      </c>
      <c r="Q41" s="45" t="s">
        <v>49</v>
      </c>
      <c r="R41" s="49" t="s">
        <v>61</v>
      </c>
      <c r="S41" s="40"/>
      <c r="T41" s="119"/>
    </row>
    <row r="42" spans="8:20" ht="6" customHeight="1" thickTop="1">
      <c r="H42" s="50"/>
      <c r="R42" s="40"/>
      <c r="T42" s="119"/>
    </row>
    <row r="43" spans="1:20" ht="12.75">
      <c r="A43" s="120" t="s">
        <v>50</v>
      </c>
      <c r="B43" s="54" t="s">
        <v>96</v>
      </c>
      <c r="C43" s="19" t="s">
        <v>4</v>
      </c>
      <c r="D43" s="11" t="s">
        <v>74</v>
      </c>
      <c r="E43" s="10">
        <v>2079</v>
      </c>
      <c r="F43" s="10" t="s">
        <v>27</v>
      </c>
      <c r="G43" s="9">
        <v>4</v>
      </c>
      <c r="H43" s="50"/>
      <c r="I43" s="75">
        <v>32</v>
      </c>
      <c r="J43" s="75">
        <v>32</v>
      </c>
      <c r="K43" s="75">
        <v>34</v>
      </c>
      <c r="L43" s="16"/>
      <c r="M43" s="52">
        <v>98</v>
      </c>
      <c r="N43" s="17">
        <v>24.5</v>
      </c>
      <c r="O43" s="18">
        <v>2</v>
      </c>
      <c r="P43" s="10"/>
      <c r="Q43" s="10" t="s">
        <v>228</v>
      </c>
      <c r="R43" s="168">
        <v>58</v>
      </c>
      <c r="T43" s="119"/>
    </row>
    <row r="44" spans="1:20" ht="12.75">
      <c r="A44" s="120" t="s">
        <v>51</v>
      </c>
      <c r="B44" s="54" t="s">
        <v>93</v>
      </c>
      <c r="C44" s="19" t="s">
        <v>23</v>
      </c>
      <c r="D44" s="11" t="s">
        <v>120</v>
      </c>
      <c r="E44" s="10">
        <v>2076</v>
      </c>
      <c r="F44" s="10" t="s">
        <v>27</v>
      </c>
      <c r="G44" s="9">
        <v>1</v>
      </c>
      <c r="H44" s="50"/>
      <c r="I44" s="75">
        <v>31</v>
      </c>
      <c r="J44" s="75">
        <v>38</v>
      </c>
      <c r="K44" s="75">
        <v>32</v>
      </c>
      <c r="L44" s="16"/>
      <c r="M44" s="52">
        <v>101</v>
      </c>
      <c r="N44" s="17">
        <v>25.25</v>
      </c>
      <c r="O44" s="18">
        <v>7</v>
      </c>
      <c r="P44" s="10"/>
      <c r="Q44" s="10" t="s">
        <v>229</v>
      </c>
      <c r="R44" s="168">
        <v>53</v>
      </c>
      <c r="T44" s="119"/>
    </row>
    <row r="45" spans="1:20" ht="12.75">
      <c r="A45" s="120" t="s">
        <v>52</v>
      </c>
      <c r="B45" s="54" t="s">
        <v>164</v>
      </c>
      <c r="C45" s="19" t="s">
        <v>26</v>
      </c>
      <c r="D45" s="11" t="s">
        <v>74</v>
      </c>
      <c r="E45" s="10">
        <v>2829</v>
      </c>
      <c r="F45" s="10" t="s">
        <v>27</v>
      </c>
      <c r="G45" s="9" t="s">
        <v>3</v>
      </c>
      <c r="H45" s="50"/>
      <c r="I45" s="75">
        <v>38</v>
      </c>
      <c r="J45" s="75">
        <v>32</v>
      </c>
      <c r="K45" s="75">
        <v>40</v>
      </c>
      <c r="L45" s="16"/>
      <c r="M45" s="52">
        <v>110</v>
      </c>
      <c r="N45" s="17">
        <v>27.5</v>
      </c>
      <c r="O45" s="18">
        <v>8</v>
      </c>
      <c r="P45" s="10"/>
      <c r="Q45" s="10" t="s">
        <v>230</v>
      </c>
      <c r="R45" s="168">
        <v>42</v>
      </c>
      <c r="T45" s="119"/>
    </row>
    <row r="46" spans="1:20" ht="12.75">
      <c r="A46" s="120" t="s">
        <v>53</v>
      </c>
      <c r="B46" s="54" t="s">
        <v>124</v>
      </c>
      <c r="C46" s="19" t="s">
        <v>16</v>
      </c>
      <c r="D46" s="11" t="s">
        <v>74</v>
      </c>
      <c r="E46" s="10">
        <v>2688</v>
      </c>
      <c r="F46" s="10" t="s">
        <v>27</v>
      </c>
      <c r="G46" s="9">
        <v>4</v>
      </c>
      <c r="H46" s="50"/>
      <c r="I46" s="75">
        <v>38</v>
      </c>
      <c r="J46" s="75">
        <v>36</v>
      </c>
      <c r="K46" s="75">
        <v>39</v>
      </c>
      <c r="L46" s="16"/>
      <c r="M46" s="52">
        <v>113</v>
      </c>
      <c r="N46" s="17">
        <v>28.25</v>
      </c>
      <c r="O46" s="18">
        <v>3</v>
      </c>
      <c r="P46" s="10"/>
      <c r="Q46" s="10">
        <v>38</v>
      </c>
      <c r="R46" s="168">
        <v>38</v>
      </c>
      <c r="T46" s="119"/>
    </row>
    <row r="47" spans="8:20" ht="12.75">
      <c r="H47" s="50"/>
      <c r="T47" s="119"/>
    </row>
    <row r="48" spans="2:20" ht="13.5" thickBot="1">
      <c r="B48" s="3" t="s">
        <v>126</v>
      </c>
      <c r="C48" s="51" t="s">
        <v>127</v>
      </c>
      <c r="H48" s="50"/>
      <c r="R48" s="40"/>
      <c r="T48" s="119"/>
    </row>
    <row r="49" spans="1:20" s="3" customFormat="1" ht="14.25" thickBot="1" thickTop="1">
      <c r="A49" s="41" t="s">
        <v>36</v>
      </c>
      <c r="B49" s="42" t="s">
        <v>37</v>
      </c>
      <c r="C49" s="43"/>
      <c r="D49" s="44" t="s">
        <v>38</v>
      </c>
      <c r="E49" s="45" t="s">
        <v>39</v>
      </c>
      <c r="F49" s="45" t="s">
        <v>40</v>
      </c>
      <c r="G49" s="45" t="s">
        <v>41</v>
      </c>
      <c r="H49" s="50"/>
      <c r="I49" s="46" t="s">
        <v>42</v>
      </c>
      <c r="J49" s="46" t="s">
        <v>43</v>
      </c>
      <c r="K49" s="46" t="s">
        <v>44</v>
      </c>
      <c r="L49" s="47" t="s">
        <v>45</v>
      </c>
      <c r="M49" s="53" t="s">
        <v>46</v>
      </c>
      <c r="N49" s="48" t="str">
        <f>CHAR(198)</f>
        <v>Ć</v>
      </c>
      <c r="O49" s="45" t="s">
        <v>47</v>
      </c>
      <c r="P49" s="45" t="s">
        <v>48</v>
      </c>
      <c r="Q49" s="45" t="s">
        <v>49</v>
      </c>
      <c r="R49" s="49" t="s">
        <v>61</v>
      </c>
      <c r="S49" s="40"/>
      <c r="T49" s="119"/>
    </row>
    <row r="50" spans="8:20" ht="6" customHeight="1" thickTop="1">
      <c r="H50" s="50"/>
      <c r="R50" s="40"/>
      <c r="T50" s="119"/>
    </row>
    <row r="51" spans="1:20" ht="12.75">
      <c r="A51" s="120" t="s">
        <v>50</v>
      </c>
      <c r="B51" s="54" t="s">
        <v>32</v>
      </c>
      <c r="C51" s="19" t="s">
        <v>4</v>
      </c>
      <c r="D51" s="11" t="s">
        <v>63</v>
      </c>
      <c r="E51" s="10">
        <v>2694</v>
      </c>
      <c r="F51" s="10" t="s">
        <v>122</v>
      </c>
      <c r="G51" s="9" t="s">
        <v>3</v>
      </c>
      <c r="H51" s="50"/>
      <c r="I51" s="67">
        <v>36</v>
      </c>
      <c r="J51" s="67">
        <v>36</v>
      </c>
      <c r="K51" s="67">
        <v>38</v>
      </c>
      <c r="L51" s="16"/>
      <c r="M51" s="52">
        <f>SUM(I51:L51)</f>
        <v>110</v>
      </c>
      <c r="N51" s="17">
        <f>M51/4</f>
        <v>27.5</v>
      </c>
      <c r="O51" s="185">
        <v>2</v>
      </c>
      <c r="P51" s="10"/>
      <c r="Q51" s="10" t="s">
        <v>3</v>
      </c>
      <c r="R51" s="168" t="s">
        <v>3</v>
      </c>
      <c r="T51" s="119"/>
    </row>
    <row r="52" spans="1:20" ht="12.75">
      <c r="A52" s="120" t="s">
        <v>51</v>
      </c>
      <c r="B52" s="54" t="s">
        <v>118</v>
      </c>
      <c r="C52" s="19" t="s">
        <v>116</v>
      </c>
      <c r="D52" s="11" t="s">
        <v>17</v>
      </c>
      <c r="E52" s="10">
        <v>2629</v>
      </c>
      <c r="F52" s="10" t="s">
        <v>122</v>
      </c>
      <c r="G52" s="9">
        <v>4</v>
      </c>
      <c r="H52" s="50"/>
      <c r="I52" s="67">
        <v>59</v>
      </c>
      <c r="J52" s="67">
        <v>47</v>
      </c>
      <c r="K52" s="67">
        <v>39</v>
      </c>
      <c r="L52" s="16"/>
      <c r="M52" s="52">
        <f>SUM(I52:L52)</f>
        <v>145</v>
      </c>
      <c r="N52" s="17">
        <f>M52/4</f>
        <v>36.25</v>
      </c>
      <c r="O52" s="185">
        <v>20</v>
      </c>
      <c r="P52" s="10"/>
      <c r="Q52" s="10" t="s">
        <v>227</v>
      </c>
      <c r="R52" s="168">
        <v>11</v>
      </c>
      <c r="T52" s="119"/>
    </row>
    <row r="53" ht="12.75">
      <c r="H53" s="50"/>
    </row>
  </sheetData>
  <printOptions horizontalCentered="1"/>
  <pageMargins left="0" right="0" top="0" bottom="0" header="0" footer="0"/>
  <pageSetup fitToHeight="1" fitToWidth="1" horizontalDpi="300" verticalDpi="300" orientation="portrait" paperSize="11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B1:X71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2.00390625" style="20" customWidth="1"/>
    <col min="2" max="2" width="14.875" style="20" customWidth="1"/>
    <col min="3" max="6" width="4.375" style="20" customWidth="1"/>
    <col min="7" max="7" width="3.125" style="20" customWidth="1"/>
    <col min="8" max="8" width="14.875" style="20" customWidth="1"/>
    <col min="9" max="12" width="4.375" style="20" customWidth="1"/>
    <col min="13" max="14" width="2.875" style="1" customWidth="1"/>
    <col min="15" max="15" width="3.00390625" style="26" customWidth="1"/>
    <col min="16" max="16" width="12.00390625" style="20" customWidth="1"/>
    <col min="17" max="17" width="6.625" style="27" customWidth="1"/>
    <col min="18" max="16384" width="9.375" style="20" customWidth="1"/>
  </cols>
  <sheetData>
    <row r="1" spans="2:17" s="56" customFormat="1" ht="16.5" thickBot="1">
      <c r="B1" s="121" t="s">
        <v>57</v>
      </c>
      <c r="C1" s="122" t="s">
        <v>286</v>
      </c>
      <c r="D1" s="122"/>
      <c r="E1" s="122"/>
      <c r="F1" s="122" t="s">
        <v>133</v>
      </c>
      <c r="G1" s="122"/>
      <c r="H1" s="122"/>
      <c r="I1" s="166" t="s">
        <v>134</v>
      </c>
      <c r="J1" s="122"/>
      <c r="K1" s="122" t="s">
        <v>287</v>
      </c>
      <c r="L1" s="122"/>
      <c r="M1" s="122"/>
      <c r="N1" s="122"/>
      <c r="O1" s="123"/>
      <c r="P1" s="122"/>
      <c r="Q1" s="124" t="s">
        <v>253</v>
      </c>
    </row>
    <row r="3" spans="2:17" ht="12.75" customHeight="1">
      <c r="B3" s="125" t="s">
        <v>181</v>
      </c>
      <c r="C3" s="126"/>
      <c r="D3" s="126"/>
      <c r="E3" s="126"/>
      <c r="F3" s="127">
        <v>1</v>
      </c>
      <c r="H3" s="125" t="s">
        <v>178</v>
      </c>
      <c r="I3" s="126"/>
      <c r="J3" s="126"/>
      <c r="K3" s="126"/>
      <c r="L3" s="127">
        <v>2</v>
      </c>
      <c r="M3" s="21"/>
      <c r="N3" s="128"/>
      <c r="O3" s="129"/>
      <c r="P3" s="28" t="s">
        <v>58</v>
      </c>
      <c r="Q3" s="29"/>
    </row>
    <row r="4" spans="14:15" ht="12.75" customHeight="1">
      <c r="N4" s="130"/>
      <c r="O4" s="103"/>
    </row>
    <row r="5" spans="2:24" ht="12.75" customHeight="1">
      <c r="B5" s="37" t="s">
        <v>215</v>
      </c>
      <c r="C5" s="75">
        <v>30</v>
      </c>
      <c r="D5" s="75">
        <v>36</v>
      </c>
      <c r="E5" s="75">
        <v>34</v>
      </c>
      <c r="F5" s="9"/>
      <c r="G5" s="38"/>
      <c r="H5" s="37" t="s">
        <v>254</v>
      </c>
      <c r="I5" s="75">
        <v>37</v>
      </c>
      <c r="J5" s="75">
        <v>37</v>
      </c>
      <c r="K5" s="75">
        <v>31</v>
      </c>
      <c r="L5" s="9"/>
      <c r="M5" s="30"/>
      <c r="N5" s="130"/>
      <c r="O5" s="67">
        <v>1</v>
      </c>
      <c r="P5" s="37" t="s">
        <v>66</v>
      </c>
      <c r="Q5" s="131">
        <v>123</v>
      </c>
      <c r="X5" s="36"/>
    </row>
    <row r="6" spans="2:24" ht="12.75" customHeight="1">
      <c r="B6" s="37" t="s">
        <v>180</v>
      </c>
      <c r="C6" s="75">
        <v>30</v>
      </c>
      <c r="D6" s="75">
        <v>35</v>
      </c>
      <c r="E6" s="75">
        <v>34</v>
      </c>
      <c r="F6" s="9"/>
      <c r="G6" s="38"/>
      <c r="H6" s="37" t="s">
        <v>288</v>
      </c>
      <c r="I6" s="75">
        <v>33</v>
      </c>
      <c r="J6" s="75">
        <v>37</v>
      </c>
      <c r="K6" s="75">
        <v>17</v>
      </c>
      <c r="L6" s="9"/>
      <c r="M6" s="30"/>
      <c r="N6" s="130"/>
      <c r="O6" s="67">
        <v>2</v>
      </c>
      <c r="P6" s="37" t="s">
        <v>77</v>
      </c>
      <c r="Q6" s="131">
        <v>135</v>
      </c>
      <c r="X6" s="36"/>
    </row>
    <row r="7" spans="2:24" ht="12.75" customHeight="1">
      <c r="B7" s="37" t="s">
        <v>192</v>
      </c>
      <c r="C7" s="75">
        <v>33</v>
      </c>
      <c r="D7" s="75">
        <v>32</v>
      </c>
      <c r="E7" s="75">
        <v>28</v>
      </c>
      <c r="F7" s="9"/>
      <c r="G7" s="38"/>
      <c r="H7" s="37" t="s">
        <v>189</v>
      </c>
      <c r="I7" s="75">
        <v>32</v>
      </c>
      <c r="J7" s="75">
        <v>34</v>
      </c>
      <c r="K7" s="75">
        <v>34</v>
      </c>
      <c r="L7" s="9"/>
      <c r="M7" s="30"/>
      <c r="N7" s="130"/>
      <c r="O7" s="67">
        <v>3</v>
      </c>
      <c r="P7" s="37" t="s">
        <v>261</v>
      </c>
      <c r="Q7" s="131">
        <v>139</v>
      </c>
      <c r="X7" s="36"/>
    </row>
    <row r="8" spans="2:24" ht="12.75" customHeight="1">
      <c r="B8" s="37" t="s">
        <v>108</v>
      </c>
      <c r="C8" s="75">
        <v>30</v>
      </c>
      <c r="D8" s="75">
        <v>38</v>
      </c>
      <c r="E8" s="75">
        <v>35</v>
      </c>
      <c r="F8" s="9"/>
      <c r="G8" s="38"/>
      <c r="H8" s="37" t="s">
        <v>256</v>
      </c>
      <c r="I8" s="75">
        <v>33</v>
      </c>
      <c r="J8" s="75">
        <v>32</v>
      </c>
      <c r="K8" s="75">
        <v>31</v>
      </c>
      <c r="L8" s="9"/>
      <c r="M8" s="30"/>
      <c r="N8" s="130"/>
      <c r="O8" s="67">
        <v>3</v>
      </c>
      <c r="P8" s="37" t="s">
        <v>255</v>
      </c>
      <c r="Q8" s="131">
        <v>148</v>
      </c>
      <c r="X8" s="36"/>
    </row>
    <row r="9" spans="2:24" ht="12.75" customHeight="1">
      <c r="B9" s="37"/>
      <c r="C9" s="15"/>
      <c r="D9" s="15"/>
      <c r="E9" s="15"/>
      <c r="F9" s="15"/>
      <c r="G9" s="38"/>
      <c r="H9" s="37" t="s">
        <v>258</v>
      </c>
      <c r="I9" s="15" t="s">
        <v>3</v>
      </c>
      <c r="J9" s="15" t="s">
        <v>3</v>
      </c>
      <c r="K9" s="75">
        <v>20</v>
      </c>
      <c r="L9" s="15"/>
      <c r="M9" s="30"/>
      <c r="N9" s="130"/>
      <c r="O9" s="67">
        <v>3</v>
      </c>
      <c r="P9" s="37" t="s">
        <v>259</v>
      </c>
      <c r="Q9" s="131">
        <v>148</v>
      </c>
      <c r="X9" s="36"/>
    </row>
    <row r="10" spans="2:17" ht="12.75" customHeight="1">
      <c r="B10" s="31"/>
      <c r="C10" s="67">
        <f>SUM(C5:C9)</f>
        <v>123</v>
      </c>
      <c r="D10" s="67">
        <f>SUM(D5:D9)</f>
        <v>141</v>
      </c>
      <c r="E10" s="131">
        <f>SUM(E5:E9)</f>
        <v>131</v>
      </c>
      <c r="F10" s="131">
        <f>SUM(F5:F9)</f>
        <v>0</v>
      </c>
      <c r="H10" s="31"/>
      <c r="I10" s="67">
        <f>SUM(I5:I9)</f>
        <v>135</v>
      </c>
      <c r="J10" s="67">
        <f>SUM(J5:J9)</f>
        <v>140</v>
      </c>
      <c r="K10" s="131">
        <f>SUM(K5:K9)</f>
        <v>133</v>
      </c>
      <c r="L10" s="131">
        <f>SUM(L5:L9)</f>
        <v>0</v>
      </c>
      <c r="M10" s="30"/>
      <c r="N10" s="130"/>
      <c r="O10" s="67">
        <v>6</v>
      </c>
      <c r="P10" s="37" t="s">
        <v>17</v>
      </c>
      <c r="Q10" s="131">
        <v>152</v>
      </c>
    </row>
    <row r="11" spans="2:17" ht="12.75" customHeight="1">
      <c r="B11" s="32"/>
      <c r="C11" s="67"/>
      <c r="D11" s="67">
        <f>SUM(C10:D10)</f>
        <v>264</v>
      </c>
      <c r="E11" s="67">
        <f>SUM(C10:E10)</f>
        <v>395</v>
      </c>
      <c r="F11" s="132">
        <f>SUM(C10:F10)</f>
        <v>395</v>
      </c>
      <c r="H11" s="32"/>
      <c r="I11" s="67"/>
      <c r="J11" s="67">
        <f>SUM(I10:J10)</f>
        <v>275</v>
      </c>
      <c r="K11" s="67">
        <f>SUM(I10:K10)</f>
        <v>408</v>
      </c>
      <c r="L11" s="132">
        <f>SUM(I10:L10)</f>
        <v>408</v>
      </c>
      <c r="M11" s="30"/>
      <c r="N11" s="130"/>
      <c r="O11" s="67">
        <v>7</v>
      </c>
      <c r="P11" s="37" t="s">
        <v>260</v>
      </c>
      <c r="Q11" s="131">
        <v>152</v>
      </c>
    </row>
    <row r="12" spans="14:17" ht="12.75" customHeight="1">
      <c r="N12" s="130"/>
      <c r="O12" s="67">
        <v>8</v>
      </c>
      <c r="P12" s="37" t="s">
        <v>257</v>
      </c>
      <c r="Q12" s="131">
        <v>504</v>
      </c>
    </row>
    <row r="13" spans="2:14" ht="12.75" customHeight="1">
      <c r="B13" s="125" t="s">
        <v>190</v>
      </c>
      <c r="C13" s="126"/>
      <c r="D13" s="126"/>
      <c r="E13" s="126"/>
      <c r="F13" s="127">
        <v>3</v>
      </c>
      <c r="H13" s="125" t="s">
        <v>183</v>
      </c>
      <c r="I13" s="126"/>
      <c r="J13" s="126"/>
      <c r="K13" s="126"/>
      <c r="L13" s="127">
        <v>4</v>
      </c>
      <c r="M13" s="21"/>
      <c r="N13" s="128"/>
    </row>
    <row r="14" ht="12.75" customHeight="1">
      <c r="N14" s="130"/>
    </row>
    <row r="15" spans="2:17" ht="12.75" customHeight="1">
      <c r="B15" s="37" t="s">
        <v>214</v>
      </c>
      <c r="C15" s="75">
        <v>34</v>
      </c>
      <c r="D15" s="75">
        <v>34</v>
      </c>
      <c r="E15" s="75">
        <v>34</v>
      </c>
      <c r="F15" s="75"/>
      <c r="H15" s="37" t="s">
        <v>262</v>
      </c>
      <c r="I15" s="75">
        <v>37</v>
      </c>
      <c r="J15" s="75">
        <v>40</v>
      </c>
      <c r="K15" s="75">
        <v>33</v>
      </c>
      <c r="L15" s="9"/>
      <c r="M15" s="30"/>
      <c r="N15" s="130"/>
      <c r="O15" s="129"/>
      <c r="P15" s="133" t="s">
        <v>59</v>
      </c>
      <c r="Q15" s="29"/>
    </row>
    <row r="16" spans="2:16" ht="12.75" customHeight="1">
      <c r="B16" s="37" t="s">
        <v>289</v>
      </c>
      <c r="C16" s="75">
        <v>34</v>
      </c>
      <c r="D16" s="75">
        <v>40</v>
      </c>
      <c r="E16" s="75">
        <v>38</v>
      </c>
      <c r="F16" s="75"/>
      <c r="H16" s="37" t="s">
        <v>197</v>
      </c>
      <c r="I16" s="75">
        <v>38</v>
      </c>
      <c r="J16" s="75">
        <v>36</v>
      </c>
      <c r="K16" s="75">
        <v>39</v>
      </c>
      <c r="L16" s="9"/>
      <c r="M16" s="30"/>
      <c r="N16" s="130"/>
      <c r="O16" s="103"/>
      <c r="P16" s="38"/>
    </row>
    <row r="17" spans="2:17" ht="12.75" customHeight="1">
      <c r="B17" s="37" t="s">
        <v>290</v>
      </c>
      <c r="C17" s="75">
        <v>35</v>
      </c>
      <c r="D17" s="75">
        <v>33</v>
      </c>
      <c r="E17" s="75">
        <v>35</v>
      </c>
      <c r="F17" s="75"/>
      <c r="H17" s="37" t="s">
        <v>176</v>
      </c>
      <c r="I17" s="75">
        <v>40</v>
      </c>
      <c r="J17" s="75">
        <v>33</v>
      </c>
      <c r="K17" s="75">
        <v>33</v>
      </c>
      <c r="L17" s="9"/>
      <c r="M17" s="30"/>
      <c r="N17" s="130"/>
      <c r="O17" s="67">
        <v>1</v>
      </c>
      <c r="P17" s="37" t="s">
        <v>66</v>
      </c>
      <c r="Q17" s="131">
        <v>264</v>
      </c>
    </row>
    <row r="18" spans="2:17" ht="12.75" customHeight="1">
      <c r="B18" s="37" t="s">
        <v>291</v>
      </c>
      <c r="C18" s="75">
        <v>36</v>
      </c>
      <c r="D18" s="75">
        <v>34</v>
      </c>
      <c r="E18" s="75">
        <v>32</v>
      </c>
      <c r="F18" s="75"/>
      <c r="H18" s="37" t="s">
        <v>193</v>
      </c>
      <c r="I18" s="75">
        <v>33</v>
      </c>
      <c r="J18" s="75">
        <v>36</v>
      </c>
      <c r="K18" s="75">
        <v>33</v>
      </c>
      <c r="L18" s="9"/>
      <c r="M18" s="30"/>
      <c r="N18" s="130"/>
      <c r="O18" s="67">
        <v>2</v>
      </c>
      <c r="P18" s="37" t="s">
        <v>77</v>
      </c>
      <c r="Q18" s="131">
        <v>275</v>
      </c>
    </row>
    <row r="19" spans="2:17" ht="12.75" customHeight="1">
      <c r="B19" s="37"/>
      <c r="C19" s="15"/>
      <c r="D19" s="15"/>
      <c r="E19" s="15"/>
      <c r="F19" s="15"/>
      <c r="H19" s="37"/>
      <c r="I19" s="15"/>
      <c r="J19" s="15"/>
      <c r="K19" s="15"/>
      <c r="L19" s="15"/>
      <c r="M19" s="30"/>
      <c r="N19" s="130"/>
      <c r="O19" s="67">
        <v>3</v>
      </c>
      <c r="P19" s="37" t="s">
        <v>261</v>
      </c>
      <c r="Q19" s="131">
        <v>280</v>
      </c>
    </row>
    <row r="20" spans="2:17" ht="12.75" customHeight="1">
      <c r="B20" s="31"/>
      <c r="C20" s="67">
        <f>SUM(C15:C19)</f>
        <v>139</v>
      </c>
      <c r="D20" s="67">
        <f>SUM(D15:D19)</f>
        <v>141</v>
      </c>
      <c r="E20" s="131">
        <f>SUM(E15:E19)</f>
        <v>139</v>
      </c>
      <c r="F20" s="131">
        <f>SUM(F15:F19)</f>
        <v>0</v>
      </c>
      <c r="H20" s="31"/>
      <c r="I20" s="67">
        <f>SUM(I15:I19)</f>
        <v>148</v>
      </c>
      <c r="J20" s="67">
        <f>SUM(J15:J19)</f>
        <v>145</v>
      </c>
      <c r="K20" s="131">
        <f>SUM(K15:K19)</f>
        <v>138</v>
      </c>
      <c r="L20" s="131">
        <f>SUM(L15:L19)</f>
        <v>0</v>
      </c>
      <c r="M20" s="30"/>
      <c r="N20" s="130"/>
      <c r="O20" s="67">
        <v>4</v>
      </c>
      <c r="P20" s="37" t="s">
        <v>260</v>
      </c>
      <c r="Q20" s="131">
        <v>288</v>
      </c>
    </row>
    <row r="21" spans="2:17" ht="12.75" customHeight="1">
      <c r="B21" s="32"/>
      <c r="C21" s="67"/>
      <c r="D21" s="67">
        <f>SUM(C20:D20)</f>
        <v>280</v>
      </c>
      <c r="E21" s="67">
        <f>SUM(C20:E20)</f>
        <v>419</v>
      </c>
      <c r="F21" s="132">
        <f>SUM(C20:F20)</f>
        <v>419</v>
      </c>
      <c r="H21" s="32"/>
      <c r="I21" s="67"/>
      <c r="J21" s="67">
        <f>SUM(I20:J20)</f>
        <v>293</v>
      </c>
      <c r="K21" s="67">
        <f>SUM(I20:K20)</f>
        <v>431</v>
      </c>
      <c r="L21" s="132">
        <f>SUM(I20:L20)</f>
        <v>431</v>
      </c>
      <c r="M21" s="30"/>
      <c r="N21" s="130"/>
      <c r="O21" s="67">
        <v>5</v>
      </c>
      <c r="P21" s="37" t="s">
        <v>17</v>
      </c>
      <c r="Q21" s="131">
        <v>291</v>
      </c>
    </row>
    <row r="22" spans="14:17" ht="12.75" customHeight="1">
      <c r="N22" s="130"/>
      <c r="O22" s="67">
        <v>6</v>
      </c>
      <c r="P22" s="37" t="s">
        <v>255</v>
      </c>
      <c r="Q22" s="131">
        <v>293</v>
      </c>
    </row>
    <row r="23" spans="2:17" ht="12.75" customHeight="1">
      <c r="B23" s="125" t="s">
        <v>186</v>
      </c>
      <c r="C23" s="126"/>
      <c r="D23" s="126"/>
      <c r="E23" s="126"/>
      <c r="F23" s="127">
        <v>5</v>
      </c>
      <c r="H23" s="125" t="s">
        <v>187</v>
      </c>
      <c r="I23" s="126"/>
      <c r="J23" s="126"/>
      <c r="K23" s="126"/>
      <c r="L23" s="127">
        <v>6</v>
      </c>
      <c r="M23" s="21"/>
      <c r="N23" s="128"/>
      <c r="O23" s="67">
        <v>7</v>
      </c>
      <c r="P23" s="37" t="s">
        <v>259</v>
      </c>
      <c r="Q23" s="131">
        <v>326</v>
      </c>
    </row>
    <row r="24" spans="14:17" ht="12.75" customHeight="1">
      <c r="N24" s="130"/>
      <c r="O24" s="67">
        <v>8</v>
      </c>
      <c r="P24" s="37" t="s">
        <v>257</v>
      </c>
      <c r="Q24" s="131">
        <v>1008</v>
      </c>
    </row>
    <row r="25" spans="2:14" ht="12.75" customHeight="1">
      <c r="B25" s="37" t="s">
        <v>263</v>
      </c>
      <c r="C25" s="75">
        <v>39</v>
      </c>
      <c r="D25" s="75">
        <v>37</v>
      </c>
      <c r="E25" s="75">
        <v>32</v>
      </c>
      <c r="F25" s="9"/>
      <c r="H25" s="37" t="s">
        <v>268</v>
      </c>
      <c r="I25" s="75">
        <v>50</v>
      </c>
      <c r="J25" s="75">
        <v>42</v>
      </c>
      <c r="K25" s="75">
        <v>36</v>
      </c>
      <c r="L25" s="9"/>
      <c r="M25" s="134"/>
      <c r="N25" s="30"/>
    </row>
    <row r="26" spans="2:14" ht="12.75" customHeight="1">
      <c r="B26" s="37" t="s">
        <v>265</v>
      </c>
      <c r="C26" s="75">
        <v>37</v>
      </c>
      <c r="D26" s="75">
        <v>34</v>
      </c>
      <c r="E26" s="75">
        <v>39</v>
      </c>
      <c r="F26" s="9"/>
      <c r="H26" s="37" t="s">
        <v>266</v>
      </c>
      <c r="I26" s="75">
        <v>30</v>
      </c>
      <c r="J26" s="75">
        <v>35</v>
      </c>
      <c r="K26" s="75">
        <v>38</v>
      </c>
      <c r="L26" s="9"/>
      <c r="M26" s="134"/>
      <c r="N26" s="30"/>
    </row>
    <row r="27" spans="2:17" ht="12.75" customHeight="1">
      <c r="B27" s="37" t="s">
        <v>216</v>
      </c>
      <c r="C27" s="75">
        <v>36</v>
      </c>
      <c r="D27" s="75">
        <v>29</v>
      </c>
      <c r="E27" s="75">
        <v>36</v>
      </c>
      <c r="F27" s="9"/>
      <c r="H27" s="37" t="s">
        <v>292</v>
      </c>
      <c r="I27" s="75">
        <v>38</v>
      </c>
      <c r="J27" s="75">
        <v>32</v>
      </c>
      <c r="K27" s="75">
        <v>41</v>
      </c>
      <c r="L27" s="9"/>
      <c r="M27" s="134"/>
      <c r="N27" s="30"/>
      <c r="O27" s="129"/>
      <c r="P27" s="133" t="s">
        <v>60</v>
      </c>
      <c r="Q27" s="29"/>
    </row>
    <row r="28" spans="2:16" ht="12.75" customHeight="1">
      <c r="B28" s="37" t="s">
        <v>267</v>
      </c>
      <c r="C28" s="75">
        <v>40</v>
      </c>
      <c r="D28" s="75">
        <v>36</v>
      </c>
      <c r="E28" s="75">
        <v>38</v>
      </c>
      <c r="F28" s="9"/>
      <c r="H28" s="37" t="s">
        <v>264</v>
      </c>
      <c r="I28" s="75">
        <v>34</v>
      </c>
      <c r="J28" s="75">
        <v>30</v>
      </c>
      <c r="K28" s="75">
        <v>33</v>
      </c>
      <c r="L28" s="9"/>
      <c r="M28" s="134"/>
      <c r="N28" s="30"/>
      <c r="O28" s="103"/>
      <c r="P28" s="38"/>
    </row>
    <row r="29" spans="2:17" ht="12.75" customHeight="1">
      <c r="B29" s="37"/>
      <c r="C29" s="15"/>
      <c r="D29" s="15"/>
      <c r="E29" s="15"/>
      <c r="F29" s="15"/>
      <c r="H29" s="37"/>
      <c r="I29" s="15"/>
      <c r="J29" s="15"/>
      <c r="K29" s="15"/>
      <c r="L29" s="15"/>
      <c r="M29" s="134"/>
      <c r="N29" s="30"/>
      <c r="O29" s="67">
        <v>1</v>
      </c>
      <c r="P29" s="37" t="s">
        <v>66</v>
      </c>
      <c r="Q29" s="131">
        <v>395</v>
      </c>
    </row>
    <row r="30" spans="2:17" ht="12.75" customHeight="1">
      <c r="B30" s="31"/>
      <c r="C30" s="67">
        <f>SUM(C25:C29)</f>
        <v>152</v>
      </c>
      <c r="D30" s="67">
        <f>SUM(D25:D29)</f>
        <v>136</v>
      </c>
      <c r="E30" s="131">
        <f>SUM(E25:E29)</f>
        <v>145</v>
      </c>
      <c r="F30" s="131">
        <f>SUM(F25:F29)</f>
        <v>0</v>
      </c>
      <c r="H30" s="31"/>
      <c r="I30" s="67">
        <f>SUM(I25:I29)</f>
        <v>152</v>
      </c>
      <c r="J30" s="67">
        <f>SUM(J25:J29)</f>
        <v>139</v>
      </c>
      <c r="K30" s="131">
        <f>SUM(K25:K29)</f>
        <v>148</v>
      </c>
      <c r="L30" s="131">
        <f>SUM(L25:L29)</f>
        <v>0</v>
      </c>
      <c r="M30" s="134"/>
      <c r="N30" s="30"/>
      <c r="O30" s="67">
        <v>2</v>
      </c>
      <c r="P30" s="37" t="s">
        <v>77</v>
      </c>
      <c r="Q30" s="131">
        <v>408</v>
      </c>
    </row>
    <row r="31" spans="2:17" ht="12.75" customHeight="1">
      <c r="B31" s="32"/>
      <c r="C31" s="67"/>
      <c r="D31" s="67">
        <f>SUM(C30:D30)</f>
        <v>288</v>
      </c>
      <c r="E31" s="67">
        <f>SUM(C30:E30)</f>
        <v>433</v>
      </c>
      <c r="F31" s="132">
        <f>SUM(C30:F30)</f>
        <v>433</v>
      </c>
      <c r="H31" s="32"/>
      <c r="I31" s="67"/>
      <c r="J31" s="67">
        <f>SUM(I30:J30)</f>
        <v>291</v>
      </c>
      <c r="K31" s="67">
        <f>SUM(I30:K30)</f>
        <v>439</v>
      </c>
      <c r="L31" s="132">
        <f>SUM(I30:L30)</f>
        <v>439</v>
      </c>
      <c r="M31" s="134"/>
      <c r="N31" s="30"/>
      <c r="O31" s="67">
        <v>3</v>
      </c>
      <c r="P31" s="37" t="s">
        <v>261</v>
      </c>
      <c r="Q31" s="131">
        <v>419</v>
      </c>
    </row>
    <row r="32" spans="13:17" ht="12.75" customHeight="1">
      <c r="M32" s="134"/>
      <c r="N32" s="30"/>
      <c r="O32" s="67">
        <v>4</v>
      </c>
      <c r="P32" s="37" t="s">
        <v>255</v>
      </c>
      <c r="Q32" s="131">
        <v>431</v>
      </c>
    </row>
    <row r="33" spans="2:17" ht="12.75" customHeight="1">
      <c r="B33" s="125" t="s">
        <v>188</v>
      </c>
      <c r="C33" s="126"/>
      <c r="D33" s="126"/>
      <c r="E33" s="126"/>
      <c r="F33" s="127">
        <v>7</v>
      </c>
      <c r="G33" s="22"/>
      <c r="H33" s="125" t="s">
        <v>184</v>
      </c>
      <c r="I33" s="126"/>
      <c r="J33" s="126"/>
      <c r="K33" s="126"/>
      <c r="L33" s="127">
        <v>8</v>
      </c>
      <c r="M33" s="134"/>
      <c r="O33" s="67">
        <v>5</v>
      </c>
      <c r="P33" s="37" t="s">
        <v>260</v>
      </c>
      <c r="Q33" s="131">
        <v>433</v>
      </c>
    </row>
    <row r="34" spans="13:17" ht="12.75" customHeight="1">
      <c r="M34" s="134"/>
      <c r="O34" s="67">
        <v>6</v>
      </c>
      <c r="P34" s="37" t="s">
        <v>17</v>
      </c>
      <c r="Q34" s="131">
        <v>439</v>
      </c>
    </row>
    <row r="35" spans="2:17" ht="12.75" customHeight="1">
      <c r="B35" s="37" t="s">
        <v>293</v>
      </c>
      <c r="C35" s="75">
        <v>32</v>
      </c>
      <c r="D35" s="75">
        <v>34</v>
      </c>
      <c r="E35" s="75">
        <v>35</v>
      </c>
      <c r="F35" s="9"/>
      <c r="H35" s="37"/>
      <c r="I35" s="75">
        <v>126</v>
      </c>
      <c r="J35" s="75">
        <v>126</v>
      </c>
      <c r="K35" s="75">
        <v>126</v>
      </c>
      <c r="L35" s="9"/>
      <c r="M35" s="134"/>
      <c r="O35" s="67">
        <v>7</v>
      </c>
      <c r="P35" s="37" t="s">
        <v>259</v>
      </c>
      <c r="Q35" s="131">
        <v>477</v>
      </c>
    </row>
    <row r="36" spans="2:17" ht="12.75" customHeight="1">
      <c r="B36" s="37" t="s">
        <v>182</v>
      </c>
      <c r="C36" s="75">
        <v>38</v>
      </c>
      <c r="D36" s="75">
        <v>35</v>
      </c>
      <c r="E36" s="75">
        <v>41</v>
      </c>
      <c r="F36" s="9"/>
      <c r="H36" s="37"/>
      <c r="I36" s="75">
        <v>126</v>
      </c>
      <c r="J36" s="75">
        <v>126</v>
      </c>
      <c r="K36" s="75">
        <v>126</v>
      </c>
      <c r="L36" s="9"/>
      <c r="M36" s="134"/>
      <c r="O36" s="67">
        <v>8</v>
      </c>
      <c r="P36" s="37" t="s">
        <v>257</v>
      </c>
      <c r="Q36" s="131">
        <v>1512</v>
      </c>
    </row>
    <row r="37" spans="2:13" ht="12.75" customHeight="1">
      <c r="B37" s="37" t="s">
        <v>270</v>
      </c>
      <c r="C37" s="75">
        <v>40</v>
      </c>
      <c r="D37" s="75">
        <v>55</v>
      </c>
      <c r="E37" s="75">
        <v>33</v>
      </c>
      <c r="F37" s="9"/>
      <c r="H37" s="37"/>
      <c r="I37" s="75">
        <v>126</v>
      </c>
      <c r="J37" s="75">
        <v>126</v>
      </c>
      <c r="K37" s="75">
        <v>126</v>
      </c>
      <c r="L37" s="9"/>
      <c r="M37" s="134"/>
    </row>
    <row r="38" spans="2:13" ht="12.75" customHeight="1">
      <c r="B38" s="37" t="s">
        <v>269</v>
      </c>
      <c r="C38" s="75">
        <v>38</v>
      </c>
      <c r="D38" s="75">
        <v>54</v>
      </c>
      <c r="E38" s="75">
        <v>42</v>
      </c>
      <c r="F38" s="9"/>
      <c r="H38" s="37"/>
      <c r="I38" s="75">
        <v>126</v>
      </c>
      <c r="J38" s="75">
        <v>126</v>
      </c>
      <c r="K38" s="75">
        <v>126</v>
      </c>
      <c r="L38" s="9"/>
      <c r="M38" s="134"/>
    </row>
    <row r="39" spans="2:13" ht="12.75" customHeight="1">
      <c r="B39" s="37"/>
      <c r="C39" s="15"/>
      <c r="D39" s="15"/>
      <c r="E39" s="15"/>
      <c r="F39" s="15"/>
      <c r="H39" s="37"/>
      <c r="I39" s="15"/>
      <c r="J39" s="15"/>
      <c r="K39" s="15"/>
      <c r="L39" s="15"/>
      <c r="M39" s="134"/>
    </row>
    <row r="40" spans="2:13" ht="12.75" customHeight="1">
      <c r="B40" s="31"/>
      <c r="C40" s="67">
        <f>SUM(C35:C39)</f>
        <v>148</v>
      </c>
      <c r="D40" s="67">
        <f>SUM(D35:D39)</f>
        <v>178</v>
      </c>
      <c r="E40" s="131">
        <f>SUM(E35:E39)</f>
        <v>151</v>
      </c>
      <c r="F40" s="131">
        <f>SUM(F35:F39)</f>
        <v>0</v>
      </c>
      <c r="H40" s="31"/>
      <c r="I40" s="67">
        <f>SUM(I35:I39)</f>
        <v>504</v>
      </c>
      <c r="J40" s="67">
        <f>SUM(J35:J39)</f>
        <v>504</v>
      </c>
      <c r="K40" s="131">
        <f>SUM(K35:K39)</f>
        <v>504</v>
      </c>
      <c r="L40" s="131">
        <f>SUM(L35:L39)</f>
        <v>0</v>
      </c>
      <c r="M40" s="134"/>
    </row>
    <row r="41" spans="2:13" ht="12.75" customHeight="1">
      <c r="B41" s="32"/>
      <c r="C41" s="67"/>
      <c r="D41" s="67">
        <f>SUM(C40:D40)</f>
        <v>326</v>
      </c>
      <c r="E41" s="67">
        <f>SUM(C40:E40)</f>
        <v>477</v>
      </c>
      <c r="F41" s="132">
        <f>SUM(C40:F40)</f>
        <v>477</v>
      </c>
      <c r="H41" s="32"/>
      <c r="I41" s="67"/>
      <c r="J41" s="135">
        <f>SUM(I40:J40)</f>
        <v>1008</v>
      </c>
      <c r="K41" s="135">
        <f>SUM(I40:K40)</f>
        <v>1512</v>
      </c>
      <c r="L41" s="136">
        <f>SUM(I40:L40)</f>
        <v>1512</v>
      </c>
      <c r="M41" s="134"/>
    </row>
    <row r="42" spans="2:8" ht="12.75" customHeight="1">
      <c r="B42" s="33"/>
      <c r="C42" s="33"/>
      <c r="D42" s="33"/>
      <c r="E42" s="33"/>
      <c r="F42" s="33"/>
      <c r="H42" s="33"/>
    </row>
    <row r="43" ht="12.75" customHeight="1" thickBot="1"/>
    <row r="44" spans="9:17" ht="12.75" customHeight="1" thickBot="1">
      <c r="I44" s="137"/>
      <c r="J44" s="138" t="s">
        <v>271</v>
      </c>
      <c r="K44" s="139"/>
      <c r="L44" s="140"/>
      <c r="M44" s="140"/>
      <c r="N44" s="140" t="s">
        <v>52</v>
      </c>
      <c r="O44" s="138" t="s">
        <v>272</v>
      </c>
      <c r="P44" s="141"/>
      <c r="Q44" s="142" t="s">
        <v>253</v>
      </c>
    </row>
    <row r="45" spans="9:15" ht="12.75" customHeight="1" thickBot="1">
      <c r="I45"/>
      <c r="J45"/>
      <c r="K45"/>
      <c r="L45"/>
      <c r="M45"/>
      <c r="N45"/>
      <c r="O45" s="1"/>
    </row>
    <row r="46" spans="9:17" ht="12.75" customHeight="1">
      <c r="I46" s="156" t="s">
        <v>50</v>
      </c>
      <c r="J46" s="143" t="s">
        <v>181</v>
      </c>
      <c r="K46" s="144"/>
      <c r="L46" s="144"/>
      <c r="M46" s="144"/>
      <c r="N46" s="144"/>
      <c r="O46" s="157"/>
      <c r="P46" s="145">
        <v>395</v>
      </c>
      <c r="Q46" s="165" t="s">
        <v>273</v>
      </c>
    </row>
    <row r="47" spans="9:17" ht="12.75" customHeight="1">
      <c r="I47" s="158" t="s">
        <v>51</v>
      </c>
      <c r="J47" s="146" t="s">
        <v>178</v>
      </c>
      <c r="K47" s="25"/>
      <c r="L47" s="25"/>
      <c r="M47" s="25"/>
      <c r="N47" s="25"/>
      <c r="O47" s="159"/>
      <c r="P47" s="131">
        <v>408</v>
      </c>
      <c r="Q47" s="161" t="s">
        <v>274</v>
      </c>
    </row>
    <row r="48" spans="9:17" ht="12.75" customHeight="1">
      <c r="I48" s="158" t="s">
        <v>52</v>
      </c>
      <c r="J48" s="146" t="s">
        <v>190</v>
      </c>
      <c r="K48" s="25"/>
      <c r="L48" s="25"/>
      <c r="M48" s="25"/>
      <c r="N48" s="25"/>
      <c r="O48" s="159"/>
      <c r="P48" s="131">
        <v>419</v>
      </c>
      <c r="Q48" s="161" t="s">
        <v>275</v>
      </c>
    </row>
    <row r="49" spans="9:17" ht="12.75" customHeight="1">
      <c r="I49" s="158" t="s">
        <v>53</v>
      </c>
      <c r="J49" s="146" t="s">
        <v>183</v>
      </c>
      <c r="K49" s="25"/>
      <c r="L49" s="25"/>
      <c r="M49" s="25"/>
      <c r="N49" s="25"/>
      <c r="O49" s="159"/>
      <c r="P49" s="131">
        <v>431</v>
      </c>
      <c r="Q49" s="160" t="s">
        <v>276</v>
      </c>
    </row>
    <row r="50" spans="9:17" ht="12.75" customHeight="1">
      <c r="I50" s="158" t="s">
        <v>54</v>
      </c>
      <c r="J50" s="146" t="s">
        <v>186</v>
      </c>
      <c r="K50" s="25"/>
      <c r="L50" s="25"/>
      <c r="M50" s="25"/>
      <c r="N50" s="25"/>
      <c r="O50" s="159"/>
      <c r="P50" s="131">
        <v>433</v>
      </c>
      <c r="Q50" s="160" t="s">
        <v>277</v>
      </c>
    </row>
    <row r="51" spans="9:17" ht="12.75" customHeight="1">
      <c r="I51" s="158" t="s">
        <v>55</v>
      </c>
      <c r="J51" s="146" t="s">
        <v>187</v>
      </c>
      <c r="K51" s="25"/>
      <c r="L51" s="25"/>
      <c r="M51" s="25"/>
      <c r="N51" s="25"/>
      <c r="O51" s="159"/>
      <c r="P51" s="131">
        <v>439</v>
      </c>
      <c r="Q51" s="161" t="s">
        <v>278</v>
      </c>
    </row>
    <row r="52" spans="9:17" ht="12.75" customHeight="1">
      <c r="I52" s="158" t="s">
        <v>56</v>
      </c>
      <c r="J52" s="146" t="s">
        <v>188</v>
      </c>
      <c r="K52" s="25"/>
      <c r="L52" s="25"/>
      <c r="M52" s="25"/>
      <c r="N52" s="25"/>
      <c r="O52" s="159"/>
      <c r="P52" s="131">
        <v>477</v>
      </c>
      <c r="Q52" s="161" t="s">
        <v>279</v>
      </c>
    </row>
    <row r="53" spans="9:17" ht="12.75" customHeight="1" thickBot="1">
      <c r="I53" s="162" t="s">
        <v>136</v>
      </c>
      <c r="J53" s="147" t="s">
        <v>184</v>
      </c>
      <c r="K53" s="148"/>
      <c r="L53" s="148"/>
      <c r="M53" s="148"/>
      <c r="N53" s="148"/>
      <c r="O53" s="163"/>
      <c r="P53" s="149">
        <v>1512</v>
      </c>
      <c r="Q53" s="164" t="s">
        <v>280</v>
      </c>
    </row>
    <row r="54" ht="12.75" customHeight="1"/>
    <row r="55" spans="9:17" ht="12.75" customHeight="1">
      <c r="I55" s="24"/>
      <c r="J55" s="33"/>
      <c r="K55" s="24"/>
      <c r="L55" s="24"/>
      <c r="M55" s="23"/>
      <c r="N55" s="23"/>
      <c r="O55" s="34"/>
      <c r="P55" s="105"/>
      <c r="Q55" s="35"/>
    </row>
    <row r="56" spans="9:17" ht="12.75" customHeight="1" thickBot="1">
      <c r="I56" s="150" t="s">
        <v>281</v>
      </c>
      <c r="M56" s="20"/>
      <c r="N56" s="20"/>
      <c r="O56" s="20"/>
      <c r="P56" s="38"/>
      <c r="Q56" s="151" t="s">
        <v>282</v>
      </c>
    </row>
    <row r="57" spans="9:17" ht="12.75" customHeight="1" thickBot="1">
      <c r="I57" s="152"/>
      <c r="J57" s="153" t="s">
        <v>271</v>
      </c>
      <c r="K57" s="154"/>
      <c r="L57" s="153" t="s">
        <v>283</v>
      </c>
      <c r="M57" s="153"/>
      <c r="N57" s="153"/>
      <c r="O57" s="153" t="s">
        <v>52</v>
      </c>
      <c r="P57" s="153" t="s">
        <v>284</v>
      </c>
      <c r="Q57" s="155"/>
    </row>
    <row r="58" spans="13:17" ht="12.75" customHeight="1" thickBot="1">
      <c r="M58" s="20"/>
      <c r="N58" s="20"/>
      <c r="O58" s="20"/>
      <c r="P58" s="38"/>
      <c r="Q58" s="20"/>
    </row>
    <row r="59" spans="9:17" ht="12.75" customHeight="1">
      <c r="I59" s="156" t="s">
        <v>50</v>
      </c>
      <c r="J59" s="143" t="s">
        <v>178</v>
      </c>
      <c r="K59" s="144"/>
      <c r="L59" s="144"/>
      <c r="M59" s="144"/>
      <c r="N59" s="144"/>
      <c r="O59" s="157"/>
      <c r="P59" s="145">
        <v>1237</v>
      </c>
      <c r="Q59" s="165" t="s">
        <v>294</v>
      </c>
    </row>
    <row r="60" spans="9:17" ht="12.75" customHeight="1">
      <c r="I60" s="158" t="s">
        <v>51</v>
      </c>
      <c r="J60" s="146" t="s">
        <v>186</v>
      </c>
      <c r="K60" s="25"/>
      <c r="L60" s="25"/>
      <c r="M60" s="25"/>
      <c r="N60" s="25"/>
      <c r="O60" s="159"/>
      <c r="P60" s="131">
        <v>1279</v>
      </c>
      <c r="Q60" s="161" t="s">
        <v>295</v>
      </c>
    </row>
    <row r="61" spans="9:17" ht="12.75" customHeight="1">
      <c r="I61" s="158" t="s">
        <v>52</v>
      </c>
      <c r="J61" s="146" t="s">
        <v>181</v>
      </c>
      <c r="K61" s="25"/>
      <c r="L61" s="25"/>
      <c r="M61" s="25"/>
      <c r="N61" s="25"/>
      <c r="O61" s="159"/>
      <c r="P61" s="131">
        <v>2815</v>
      </c>
      <c r="Q61" s="161" t="s">
        <v>295</v>
      </c>
    </row>
    <row r="62" spans="9:17" ht="12.75" customHeight="1">
      <c r="I62" s="158" t="s">
        <v>52</v>
      </c>
      <c r="J62" s="146" t="s">
        <v>183</v>
      </c>
      <c r="K62" s="25"/>
      <c r="L62" s="25"/>
      <c r="M62" s="25"/>
      <c r="N62" s="25"/>
      <c r="O62" s="159"/>
      <c r="P62" s="131">
        <v>1282</v>
      </c>
      <c r="Q62" s="160" t="s">
        <v>297</v>
      </c>
    </row>
    <row r="63" spans="9:17" ht="12.75" customHeight="1">
      <c r="I63" s="158" t="s">
        <v>54</v>
      </c>
      <c r="J63" s="146" t="s">
        <v>190</v>
      </c>
      <c r="K63" s="25"/>
      <c r="L63" s="25"/>
      <c r="M63" s="25"/>
      <c r="N63" s="25"/>
      <c r="O63" s="159"/>
      <c r="P63" s="131">
        <v>2861</v>
      </c>
      <c r="Q63" s="160" t="s">
        <v>285</v>
      </c>
    </row>
    <row r="64" spans="9:17" ht="12.75" customHeight="1">
      <c r="I64" s="158" t="s">
        <v>55</v>
      </c>
      <c r="J64" s="146" t="s">
        <v>184</v>
      </c>
      <c r="K64" s="25"/>
      <c r="L64" s="25"/>
      <c r="M64" s="25"/>
      <c r="N64" s="25"/>
      <c r="O64" s="159"/>
      <c r="P64" s="131">
        <v>2363</v>
      </c>
      <c r="Q64" s="161" t="s">
        <v>273</v>
      </c>
    </row>
    <row r="65" spans="9:17" ht="12.75" customHeight="1">
      <c r="I65" s="158" t="s">
        <v>56</v>
      </c>
      <c r="J65" s="146" t="s">
        <v>187</v>
      </c>
      <c r="K65" s="25"/>
      <c r="L65" s="25"/>
      <c r="M65" s="25"/>
      <c r="N65" s="25"/>
      <c r="O65" s="159"/>
      <c r="P65" s="131">
        <v>1354</v>
      </c>
      <c r="Q65" s="161" t="s">
        <v>274</v>
      </c>
    </row>
    <row r="66" spans="9:17" ht="12.75" customHeight="1" thickBot="1">
      <c r="I66" s="162" t="s">
        <v>136</v>
      </c>
      <c r="J66" s="147" t="s">
        <v>188</v>
      </c>
      <c r="K66" s="148"/>
      <c r="L66" s="148"/>
      <c r="M66" s="148"/>
      <c r="N66" s="148"/>
      <c r="O66" s="163"/>
      <c r="P66" s="149">
        <v>1408</v>
      </c>
      <c r="Q66" s="164" t="s">
        <v>275</v>
      </c>
    </row>
    <row r="67" spans="13:17" ht="12.75" customHeight="1">
      <c r="M67" s="20"/>
      <c r="N67" s="20"/>
      <c r="O67" s="20"/>
      <c r="Q67" s="20"/>
    </row>
    <row r="68" spans="13:17" ht="12.75" customHeight="1">
      <c r="M68" s="20"/>
      <c r="N68" s="20"/>
      <c r="O68" s="20"/>
      <c r="Q68" s="20"/>
    </row>
    <row r="69" spans="13:17" ht="12.75" customHeight="1">
      <c r="M69" s="20"/>
      <c r="N69" s="20"/>
      <c r="O69" s="20"/>
      <c r="Q69" s="20"/>
    </row>
    <row r="70" spans="13:17" ht="12.75" customHeight="1">
      <c r="M70" s="20"/>
      <c r="N70" s="20"/>
      <c r="O70" s="20"/>
      <c r="Q70" s="20"/>
    </row>
    <row r="71" spans="13:17" ht="12.75" customHeight="1">
      <c r="M71" s="20"/>
      <c r="N71" s="20"/>
      <c r="O71" s="20"/>
      <c r="Q71" s="20"/>
    </row>
    <row r="72" ht="12.75" customHeight="1"/>
    <row r="73" ht="12.75" customHeight="1"/>
    <row r="74" ht="12.75" customHeight="1"/>
  </sheetData>
  <printOptions horizontalCentered="1" verticalCentered="1"/>
  <pageMargins left="0" right="0" top="0" bottom="0" header="0" footer="0"/>
  <pageSetup fitToHeight="1" fitToWidth="1" horizontalDpi="300" verticalDpi="300" orientation="portrait" paperSize="11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Kodalík  Jiří</dc:creator>
  <cp:keywords/>
  <dc:description/>
  <cp:lastModifiedBy>Jirka Kodalík</cp:lastModifiedBy>
  <cp:lastPrinted>2002-11-19T11:03:10Z</cp:lastPrinted>
  <dcterms:created xsi:type="dcterms:W3CDTF">2001-05-05T15:15:37Z</dcterms:created>
  <dcterms:modified xsi:type="dcterms:W3CDTF">2001-06-01T18:46:48Z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