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05" yWindow="1995" windowWidth="9720" windowHeight="3555" tabRatio="604" activeTab="0"/>
  </bookViews>
  <sheets>
    <sheet name="Úvodní strana" sheetId="1" r:id="rId1"/>
    <sheet name="Muži" sheetId="2" r:id="rId2"/>
    <sheet name="Ženy a Senioři" sheetId="3" r:id="rId3"/>
    <sheet name="Junioři a žáci" sheetId="4" r:id="rId4"/>
    <sheet name="II.LIGA" sheetId="5" r:id="rId5"/>
  </sheets>
  <definedNames/>
  <calcPr fullCalcOnLoad="1"/>
</workbook>
</file>

<file path=xl/sharedStrings.xml><?xml version="1.0" encoding="utf-8"?>
<sst xmlns="http://schemas.openxmlformats.org/spreadsheetml/2006/main" count="584" uniqueCount="268">
  <si>
    <t>Václav</t>
  </si>
  <si>
    <t>Milan</t>
  </si>
  <si>
    <t>Josef</t>
  </si>
  <si>
    <t>-</t>
  </si>
  <si>
    <t>Jan</t>
  </si>
  <si>
    <t>Jaroslav</t>
  </si>
  <si>
    <t>Nečekalová</t>
  </si>
  <si>
    <t>Jana</t>
  </si>
  <si>
    <t>Jiří</t>
  </si>
  <si>
    <t>Miroslav</t>
  </si>
  <si>
    <t>Moravec</t>
  </si>
  <si>
    <t>Čása</t>
  </si>
  <si>
    <t>Ivan</t>
  </si>
  <si>
    <t>Wenzl</t>
  </si>
  <si>
    <t>Benda</t>
  </si>
  <si>
    <t>Lumír</t>
  </si>
  <si>
    <t>Petr</t>
  </si>
  <si>
    <t>Bláha</t>
  </si>
  <si>
    <t>M</t>
  </si>
  <si>
    <t>Souček</t>
  </si>
  <si>
    <t>Vosmík</t>
  </si>
  <si>
    <t>Vladimír</t>
  </si>
  <si>
    <t>Martin</t>
  </si>
  <si>
    <t>Trnka</t>
  </si>
  <si>
    <t>Broumský</t>
  </si>
  <si>
    <t>Lubomír</t>
  </si>
  <si>
    <t>Vejražka</t>
  </si>
  <si>
    <t>Alan</t>
  </si>
  <si>
    <t>Tomáš</t>
  </si>
  <si>
    <t>Gregor</t>
  </si>
  <si>
    <t>Šlapák</t>
  </si>
  <si>
    <t>Michal</t>
  </si>
  <si>
    <t>Aleš</t>
  </si>
  <si>
    <t>Míka</t>
  </si>
  <si>
    <t>Vitner</t>
  </si>
  <si>
    <t>Cimerman</t>
  </si>
  <si>
    <t>Richter</t>
  </si>
  <si>
    <t>Mansfeld</t>
  </si>
  <si>
    <t>Jakub</t>
  </si>
  <si>
    <t>Lenka</t>
  </si>
  <si>
    <t>Moutvička</t>
  </si>
  <si>
    <t>Ondřej</t>
  </si>
  <si>
    <t>Veronika</t>
  </si>
  <si>
    <t>Brettlová</t>
  </si>
  <si>
    <t>Louny</t>
  </si>
  <si>
    <t>Oddíl</t>
  </si>
  <si>
    <t>reg.</t>
  </si>
  <si>
    <t>VT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</si>
  <si>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</si>
  <si>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</si>
  <si>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</si>
  <si>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</si>
  <si>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</si>
  <si>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</si>
  <si>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</si>
  <si>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</si>
  <si>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</si>
  <si>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</si>
  <si>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</si>
  <si>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>Plzeň</t>
  </si>
  <si>
    <t>Rakovník</t>
  </si>
  <si>
    <t>Jesenice</t>
  </si>
  <si>
    <t>Cheb</t>
  </si>
  <si>
    <t>Chomutov</t>
  </si>
  <si>
    <t>Fr.Lázně</t>
  </si>
  <si>
    <t>Adam</t>
  </si>
  <si>
    <t>Sedláček</t>
  </si>
  <si>
    <t>Příbram</t>
  </si>
  <si>
    <t>Plzeň  B</t>
  </si>
  <si>
    <t>Jarolímek</t>
  </si>
  <si>
    <t>Hornek</t>
  </si>
  <si>
    <t>Škubal</t>
  </si>
  <si>
    <t>VÝSLEDKOVÁ  LISTINA</t>
  </si>
  <si>
    <t>ŘED.TURNAJE</t>
  </si>
  <si>
    <t>ROZHODČÍ</t>
  </si>
  <si>
    <t>VÍTĚZOVÉ JEDNOTLIVÝCH KATEGORIÍ</t>
  </si>
  <si>
    <t>MUŽI</t>
  </si>
  <si>
    <t>SENIOŘI</t>
  </si>
  <si>
    <t>ŽENY</t>
  </si>
  <si>
    <t>Nečekalová J.</t>
  </si>
  <si>
    <t>JUNIOŘI</t>
  </si>
  <si>
    <t>Cimerman J.</t>
  </si>
  <si>
    <t>x</t>
  </si>
  <si>
    <t>Bendová</t>
  </si>
  <si>
    <t>Plzeň 2002</t>
  </si>
  <si>
    <t>Březinová</t>
  </si>
  <si>
    <t>Chalupecká</t>
  </si>
  <si>
    <t>Sedláček P.</t>
  </si>
  <si>
    <t>Wenzl D.</t>
  </si>
  <si>
    <t>Mansfeld M.</t>
  </si>
  <si>
    <t>Dočkal L.</t>
  </si>
  <si>
    <t>Vejražka A.</t>
  </si>
  <si>
    <t>Gangur M.</t>
  </si>
  <si>
    <t>Bokrová J.</t>
  </si>
  <si>
    <t>kategorie muži :</t>
  </si>
  <si>
    <t>pořadí</t>
  </si>
  <si>
    <t>příjmení</t>
  </si>
  <si>
    <t>jméno</t>
  </si>
  <si>
    <t>V T</t>
  </si>
  <si>
    <t>1.kolo</t>
  </si>
  <si>
    <t>2.kolo</t>
  </si>
  <si>
    <t>3.kolo</t>
  </si>
  <si>
    <t>4.kolo</t>
  </si>
  <si>
    <t>Bodování</t>
  </si>
  <si>
    <t>počet</t>
  </si>
  <si>
    <t>koef.</t>
  </si>
  <si>
    <t>=</t>
  </si>
  <si>
    <t>PB</t>
  </si>
  <si>
    <t>1.muž</t>
  </si>
  <si>
    <t>+</t>
  </si>
  <si>
    <t>2.muž</t>
  </si>
  <si>
    <t>3.muž</t>
  </si>
  <si>
    <t>:</t>
  </si>
  <si>
    <t>3muži</t>
  </si>
  <si>
    <t>PAR</t>
  </si>
  <si>
    <t>3</t>
  </si>
  <si>
    <t>kategorie ženy:</t>
  </si>
  <si>
    <t>2570</t>
  </si>
  <si>
    <t>0243</t>
  </si>
  <si>
    <t>kategorie senioři :</t>
  </si>
  <si>
    <t>0202</t>
  </si>
  <si>
    <t>kategorie junioři:</t>
  </si>
  <si>
    <t>2503</t>
  </si>
  <si>
    <t>2403</t>
  </si>
  <si>
    <t>2396</t>
  </si>
  <si>
    <t>kategorie žáci :</t>
  </si>
  <si>
    <t>2704</t>
  </si>
  <si>
    <t>Zdenka</t>
  </si>
  <si>
    <t>2750</t>
  </si>
  <si>
    <t>2752</t>
  </si>
  <si>
    <t>7 . O p e n    F r a n t  i š k o v y   L á z n ě</t>
  </si>
  <si>
    <t>1. září 2002</t>
  </si>
  <si>
    <t>Lisa ml.</t>
  </si>
  <si>
    <t>Koča</t>
  </si>
  <si>
    <t>Mandák</t>
  </si>
  <si>
    <t>Řehák</t>
  </si>
  <si>
    <t>6-7</t>
  </si>
  <si>
    <t>Dočkal st.</t>
  </si>
  <si>
    <t>Miloš</t>
  </si>
  <si>
    <t>Rendl</t>
  </si>
  <si>
    <t>Stejskal</t>
  </si>
  <si>
    <t>Bedřich</t>
  </si>
  <si>
    <t>Veselý</t>
  </si>
  <si>
    <t>Daniel</t>
  </si>
  <si>
    <t>Valach</t>
  </si>
  <si>
    <t>Bastl</t>
  </si>
  <si>
    <t>Bohumír</t>
  </si>
  <si>
    <t>Petrák</t>
  </si>
  <si>
    <t>Řezáč</t>
  </si>
  <si>
    <t>Kovář</t>
  </si>
  <si>
    <t>26</t>
  </si>
  <si>
    <t>Počet bodujících mužů je 26</t>
  </si>
  <si>
    <t>Chomutov B</t>
  </si>
  <si>
    <t>Lisa ml. Miroslav</t>
  </si>
  <si>
    <t>Vosmík Petr</t>
  </si>
  <si>
    <t>HL. ROZHODČÍ</t>
  </si>
  <si>
    <t>Benda Lumír</t>
  </si>
  <si>
    <t>Řehák Jaroslav</t>
  </si>
  <si>
    <t>JURY turnaje</t>
  </si>
  <si>
    <t>Lisa ml. M.</t>
  </si>
  <si>
    <t>Mandák J.</t>
  </si>
  <si>
    <t>7. OPEN Františkovy Lázně</t>
  </si>
  <si>
    <t>2. Září  2002</t>
  </si>
  <si>
    <t>1.kolo II.liga Čechy západ 2002 - 2003</t>
  </si>
  <si>
    <t>Vosmék P.</t>
  </si>
  <si>
    <t>Nečekal st. F.</t>
  </si>
  <si>
    <t>Bireš</t>
  </si>
  <si>
    <t>Kratochvíl</t>
  </si>
  <si>
    <t>Vodňanský</t>
  </si>
  <si>
    <t>Ladislav</t>
  </si>
  <si>
    <t>Dočkal ml.</t>
  </si>
  <si>
    <t>oddíl</t>
  </si>
  <si>
    <t>úderů</t>
  </si>
  <si>
    <t>body</t>
  </si>
  <si>
    <t>SK DG Chomutov B</t>
  </si>
  <si>
    <t>MGC Plzeň B</t>
  </si>
  <si>
    <t>SK DG  Fr.lázně B</t>
  </si>
  <si>
    <t>TJ MTG Hraničář Cheb</t>
  </si>
  <si>
    <t>SK DG Jesenice u Chebu</t>
  </si>
  <si>
    <t xml:space="preserve">TJ SPARTAK Příbram </t>
  </si>
  <si>
    <r>
      <t xml:space="preserve">1.kolo  </t>
    </r>
    <r>
      <rPr>
        <b/>
        <u val="single"/>
        <sz val="8"/>
        <rFont val="Comic Sans MS"/>
        <family val="4"/>
      </rPr>
      <t>( smíš.družstva )</t>
    </r>
  </si>
  <si>
    <t>II.liga Čechy západ 2002 - 2003</t>
  </si>
  <si>
    <t>Vosmíková</t>
  </si>
  <si>
    <t>Petra</t>
  </si>
  <si>
    <t>50+12</t>
  </si>
  <si>
    <t>48+8</t>
  </si>
  <si>
    <t>47+8</t>
  </si>
  <si>
    <t>45+5</t>
  </si>
  <si>
    <t>42+1</t>
  </si>
  <si>
    <t>Bonifikace na devátého muže</t>
  </si>
  <si>
    <t>53+5</t>
  </si>
  <si>
    <t>50+3</t>
  </si>
  <si>
    <t>23+1</t>
  </si>
  <si>
    <t>Veselá</t>
  </si>
  <si>
    <t>Hana</t>
  </si>
  <si>
    <t>2414</t>
  </si>
  <si>
    <t>Bokrová</t>
  </si>
  <si>
    <t>Josefa</t>
  </si>
  <si>
    <t>0600</t>
  </si>
  <si>
    <t>Lahodná</t>
  </si>
  <si>
    <t>Kateřina</t>
  </si>
  <si>
    <t>2740</t>
  </si>
  <si>
    <t>0986</t>
  </si>
  <si>
    <t>0652</t>
  </si>
  <si>
    <t>51+5</t>
  </si>
  <si>
    <t>49+3</t>
  </si>
  <si>
    <t>0696</t>
  </si>
  <si>
    <t>45+1</t>
  </si>
  <si>
    <t>Gangur</t>
  </si>
  <si>
    <t>Mikuláš</t>
  </si>
  <si>
    <t>2407</t>
  </si>
  <si>
    <t>Boneš</t>
  </si>
  <si>
    <t>0225</t>
  </si>
  <si>
    <t>Nečekal st.</t>
  </si>
  <si>
    <t>František</t>
  </si>
  <si>
    <t>0238</t>
  </si>
  <si>
    <t>Vrba st.</t>
  </si>
  <si>
    <t>2531</t>
  </si>
  <si>
    <t>Rok</t>
  </si>
  <si>
    <t>Pouza</t>
  </si>
  <si>
    <t>50+5</t>
  </si>
  <si>
    <t>1791</t>
  </si>
  <si>
    <t>36+1</t>
  </si>
  <si>
    <t>48+5</t>
  </si>
  <si>
    <t>Chládek</t>
  </si>
  <si>
    <t>2694</t>
  </si>
  <si>
    <t>45+3</t>
  </si>
  <si>
    <t>Pavel</t>
  </si>
  <si>
    <t>2773</t>
  </si>
  <si>
    <t>2679</t>
  </si>
  <si>
    <t>2705</t>
  </si>
  <si>
    <t>2415</t>
  </si>
  <si>
    <t>Vosmíková P.</t>
  </si>
  <si>
    <t>Broumský J.</t>
  </si>
  <si>
    <t>Vosmík P.</t>
  </si>
  <si>
    <t>Benda L.</t>
  </si>
  <si>
    <t>Vodňanský L.</t>
  </si>
  <si>
    <t>Trnka J.</t>
  </si>
  <si>
    <t>Moravec M.</t>
  </si>
  <si>
    <t>Fr.Lázně B</t>
  </si>
  <si>
    <t>Stejskal B.</t>
  </si>
  <si>
    <t>Bireš J.</t>
  </si>
  <si>
    <t>Kratochvíl J.</t>
  </si>
  <si>
    <t>Hornek Jakub</t>
  </si>
  <si>
    <t>SK DG</t>
  </si>
  <si>
    <t>MGC</t>
  </si>
  <si>
    <t>1.kolo II.liga Čechy - západ</t>
  </si>
  <si>
    <t>1. kolo sezóna  2002 - 2003</t>
  </si>
  <si>
    <t>Františkovy Lázně</t>
  </si>
  <si>
    <t>SK GC</t>
  </si>
  <si>
    <t>TJ MTG Hraničář</t>
  </si>
  <si>
    <t>Veselý T.</t>
  </si>
  <si>
    <t>Cimerman. J.</t>
  </si>
  <si>
    <t>Brettlová J.</t>
  </si>
  <si>
    <r>
      <t xml:space="preserve">Cimerman </t>
    </r>
    <r>
      <rPr>
        <b/>
        <sz val="8"/>
        <rFont val="Arial CE"/>
        <family val="2"/>
      </rPr>
      <t>Jan</t>
    </r>
  </si>
  <si>
    <t>Boneš J.</t>
  </si>
  <si>
    <t>TJ Spartak</t>
  </si>
  <si>
    <t>Souček P.</t>
  </si>
  <si>
    <t>Škubal V.</t>
  </si>
  <si>
    <t xml:space="preserve">1.kolo II.liga </t>
  </si>
  <si>
    <t>údery</t>
  </si>
  <si>
    <t>SK GC Fr.Lázně B</t>
  </si>
  <si>
    <t>SK DG Jesenice</t>
  </si>
  <si>
    <t>TJ Spartak Příbram</t>
  </si>
  <si>
    <t>DGK Louny</t>
  </si>
  <si>
    <t>průběžné pořadí po 1.kole</t>
  </si>
  <si>
    <t>ŽÁCI</t>
  </si>
  <si>
    <t xml:space="preserve">DGK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</si>
</sst>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\.\ mmmm\ yyyy"/>
  </numFmts>
  <fonts count="61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Symbol"/>
      <family val="1"/>
    </font>
    <font>
      <b/>
      <i/>
      <sz val="22"/>
      <name val="Arial CE"/>
      <family val="2"/>
    </font>
    <font>
      <b/>
      <i/>
      <sz val="16"/>
      <name val="Arial CE"/>
      <family val="0"/>
    </font>
    <font>
      <b/>
      <sz val="2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u val="single"/>
      <sz val="8"/>
      <name val="Comic Sans MS"/>
      <family val="4"/>
    </font>
    <font>
      <b/>
      <sz val="10"/>
      <name val="Times New Roman CE"/>
      <family val="0"/>
    </font>
    <font>
      <sz val="12"/>
      <name val="Times New Roman CE"/>
      <family val="0"/>
    </font>
    <font>
      <b/>
      <i/>
      <sz val="10"/>
      <name val="Arial CE"/>
      <family val="2"/>
    </font>
    <font>
      <b/>
      <i/>
      <sz val="10"/>
      <name val="Times New Roman CE"/>
      <family val="0"/>
    </font>
    <font>
      <sz val="9"/>
      <name val="Times New Roman CE"/>
      <family val="0"/>
    </font>
    <font>
      <i/>
      <sz val="9"/>
      <name val="Arial CE"/>
      <family val="2"/>
    </font>
    <font>
      <i/>
      <sz val="9"/>
      <name val="Times New Roman CE"/>
      <family val="0"/>
    </font>
    <font>
      <sz val="7"/>
      <name val="Arial CE"/>
      <family val="2"/>
    </font>
    <font>
      <b/>
      <sz val="7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i/>
      <sz val="9"/>
      <name val="Arial CE"/>
      <family val="2"/>
    </font>
    <font>
      <b/>
      <i/>
      <sz val="9"/>
      <name val="Times New Roman CE"/>
      <family val="0"/>
    </font>
    <font>
      <b/>
      <i/>
      <sz val="7"/>
      <name val="Arial CE"/>
      <family val="2"/>
    </font>
    <font>
      <b/>
      <i/>
      <sz val="7"/>
      <name val="Times New Roman CE"/>
      <family val="0"/>
    </font>
    <font>
      <sz val="7"/>
      <name val="Times New Roman CE"/>
      <family val="0"/>
    </font>
    <font>
      <b/>
      <sz val="8"/>
      <name val="Times New Roman CE"/>
      <family val="0"/>
    </font>
    <font>
      <i/>
      <sz val="7"/>
      <name val="Arial CE"/>
      <family val="2"/>
    </font>
    <font>
      <i/>
      <sz val="7"/>
      <name val="Times New Roman CE"/>
      <family val="0"/>
    </font>
    <font>
      <sz val="8"/>
      <color indexed="12"/>
      <name val="Arial CE"/>
      <family val="2"/>
    </font>
    <font>
      <b/>
      <sz val="10"/>
      <color indexed="8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12"/>
      <name val="Arial CE"/>
      <family val="2"/>
    </font>
    <font>
      <b/>
      <sz val="36"/>
      <name val="GoudyHandtooled BT"/>
      <family val="5"/>
    </font>
    <font>
      <sz val="36"/>
      <name val="GoudyHandtooled BT"/>
      <family val="5"/>
    </font>
    <font>
      <b/>
      <sz val="36"/>
      <name val="Futura XBlk BT"/>
      <family val="2"/>
    </font>
    <font>
      <sz val="36"/>
      <name val="Futura XBlk BT"/>
      <family val="2"/>
    </font>
    <font>
      <b/>
      <sz val="20"/>
      <name val="GoudyHandtooled BT"/>
      <family val="5"/>
    </font>
    <font>
      <sz val="20"/>
      <name val="GoudyHandtooled BT"/>
      <family val="5"/>
    </font>
    <font>
      <sz val="10"/>
      <color indexed="8"/>
      <name val="Times New Roman CE"/>
      <family val="1"/>
    </font>
    <font>
      <sz val="6"/>
      <name val="Times New Roman CE"/>
      <family val="1"/>
    </font>
    <font>
      <i/>
      <sz val="10"/>
      <name val="Times New Roman CE"/>
      <family val="0"/>
    </font>
    <font>
      <b/>
      <sz val="7"/>
      <color indexed="10"/>
      <name val="Arial CE"/>
      <family val="2"/>
    </font>
    <font>
      <b/>
      <sz val="7"/>
      <color indexed="8"/>
      <name val="Arial CE"/>
      <family val="2"/>
    </font>
    <font>
      <sz val="2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i/>
      <sz val="8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1" fontId="7" fillId="0" borderId="1" xfId="0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164" fontId="8" fillId="0" borderId="1" xfId="0" applyNumberFormat="1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28" fillId="4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5" fillId="0" borderId="5" xfId="0" applyFont="1" applyBorder="1" applyAlignment="1">
      <alignment horizontal="center" vertical="center"/>
    </xf>
    <xf numFmtId="0" fontId="27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1" fontId="34" fillId="4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90"/>
    </xf>
    <xf numFmtId="1" fontId="7" fillId="0" borderId="6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164" fontId="8" fillId="0" borderId="6" xfId="0" applyNumberFormat="1" applyFont="1" applyFill="1" applyBorder="1" applyAlignment="1">
      <alignment horizontal="center" vertical="center" textRotation="90"/>
    </xf>
    <xf numFmtId="1" fontId="4" fillId="0" borderId="3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2" fontId="27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27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2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41" fillId="4" borderId="0" xfId="0" applyNumberFormat="1" applyFont="1" applyFill="1" applyBorder="1" applyAlignment="1">
      <alignment horizontal="center"/>
    </xf>
    <xf numFmtId="164" fontId="3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1" fontId="4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" fontId="44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right"/>
    </xf>
    <xf numFmtId="165" fontId="24" fillId="0" borderId="5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1" fontId="2" fillId="3" borderId="14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1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/>
    </xf>
    <xf numFmtId="1" fontId="27" fillId="0" borderId="1" xfId="0" applyNumberFormat="1" applyFont="1" applyBorder="1" applyAlignment="1">
      <alignment/>
    </xf>
    <xf numFmtId="0" fontId="27" fillId="0" borderId="0" xfId="0" applyFont="1" applyAlignment="1">
      <alignment/>
    </xf>
    <xf numFmtId="0" fontId="4" fillId="4" borderId="0" xfId="0" applyFont="1" applyFill="1" applyAlignment="1">
      <alignment/>
    </xf>
    <xf numFmtId="0" fontId="27" fillId="4" borderId="0" xfId="0" applyFont="1" applyFill="1" applyAlignment="1">
      <alignment/>
    </xf>
    <xf numFmtId="1" fontId="27" fillId="4" borderId="0" xfId="0" applyNumberFormat="1" applyFont="1" applyFill="1" applyBorder="1" applyAlignment="1">
      <alignment/>
    </xf>
    <xf numFmtId="0" fontId="54" fillId="4" borderId="0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9" fillId="4" borderId="15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/>
    </xf>
    <xf numFmtId="0" fontId="27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4" borderId="0" xfId="0" applyFill="1" applyBorder="1" applyAlignment="1">
      <alignment/>
    </xf>
    <xf numFmtId="0" fontId="55" fillId="4" borderId="0" xfId="0" applyFont="1" applyFill="1" applyBorder="1" applyAlignment="1">
      <alignment horizontal="center"/>
    </xf>
    <xf numFmtId="166" fontId="58" fillId="4" borderId="0" xfId="0" applyNumberFormat="1" applyFont="1" applyFill="1" applyAlignment="1">
      <alignment horizontal="center" vertical="center"/>
    </xf>
    <xf numFmtId="0" fontId="55" fillId="0" borderId="10" xfId="0" applyFont="1" applyBorder="1" applyAlignment="1">
      <alignment/>
    </xf>
    <xf numFmtId="0" fontId="59" fillId="4" borderId="0" xfId="0" applyFont="1" applyFill="1" applyAlignment="1">
      <alignment horizontal="center"/>
    </xf>
    <xf numFmtId="0" fontId="59" fillId="4" borderId="0" xfId="0" applyFont="1" applyFill="1" applyAlignment="1">
      <alignment/>
    </xf>
    <xf numFmtId="0" fontId="59" fillId="4" borderId="0" xfId="0" applyFont="1" applyFill="1" applyAlignment="1">
      <alignment/>
    </xf>
    <xf numFmtId="0" fontId="59" fillId="0" borderId="0" xfId="0" applyFont="1" applyAlignment="1">
      <alignment/>
    </xf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9" fillId="4" borderId="0" xfId="0" applyFont="1" applyFill="1" applyBorder="1" applyAlignment="1">
      <alignment/>
    </xf>
    <xf numFmtId="0" fontId="60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51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10" fillId="0" borderId="18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8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6" fillId="2" borderId="20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22" fillId="2" borderId="23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/>
    </xf>
    <xf numFmtId="0" fontId="24" fillId="0" borderId="1" xfId="0" applyFont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0" fontId="24" fillId="0" borderId="8" xfId="0" applyFont="1" applyBorder="1" applyAlignment="1">
      <alignment/>
    </xf>
    <xf numFmtId="0" fontId="25" fillId="0" borderId="8" xfId="0" applyFont="1" applyFill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54" fillId="0" borderId="1" xfId="0" applyFont="1" applyBorder="1" applyAlignment="1">
      <alignment horizontal="center" vertical="center"/>
    </xf>
    <xf numFmtId="0" fontId="2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6" borderId="2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54" fillId="0" borderId="1" xfId="0" applyFont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56" fillId="4" borderId="0" xfId="0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6" fontId="58" fillId="4" borderId="0" xfId="0" applyNumberFormat="1" applyFont="1" applyFill="1" applyAlignment="1">
      <alignment horizontal="center" vertical="center"/>
    </xf>
    <xf numFmtId="0" fontId="0" fillId="0" borderId="13" xfId="0" applyBorder="1" applyAlignment="1">
      <alignment/>
    </xf>
    <xf numFmtId="0" fontId="6" fillId="6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9" fillId="4" borderId="0" xfId="0" applyFont="1" applyFill="1" applyAlignment="1">
      <alignment horizontal="center"/>
    </xf>
    <xf numFmtId="0" fontId="60" fillId="0" borderId="0" xfId="0" applyFont="1" applyAlignment="1">
      <alignment/>
    </xf>
    <xf numFmtId="0" fontId="22" fillId="4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59" fillId="4" borderId="0" xfId="0" applyFont="1" applyFill="1" applyAlignment="1">
      <alignment/>
    </xf>
    <xf numFmtId="0" fontId="0" fillId="4" borderId="0" xfId="0" applyFill="1" applyAlignment="1">
      <alignment/>
    </xf>
    <xf numFmtId="0" fontId="2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4" borderId="17" xfId="0" applyFont="1" applyFill="1" applyBorder="1" applyAlignment="1">
      <alignment horizontal="left"/>
    </xf>
    <xf numFmtId="0" fontId="22" fillId="4" borderId="19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6" borderId="1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" y="0"/>
          <a:ext cx="1047750" cy="0"/>
        </a:xfrm>
        <a:prstGeom prst="round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0"/>
  <sheetViews>
    <sheetView showGridLines="0" tabSelected="1" workbookViewId="0" topLeftCell="A21">
      <selection activeCell="U9" sqref="U9"/>
    </sheetView>
  </sheetViews>
  <sheetFormatPr defaultColWidth="9.00390625" defaultRowHeight="12.75"/>
  <cols>
    <col min="1" max="36" width="2.875" style="0" customWidth="1"/>
  </cols>
  <sheetData>
    <row r="1" spans="1:35" ht="37.5">
      <c r="A1" s="255" t="s">
        <v>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1:35" ht="57.75" customHeight="1">
      <c r="A2" s="256" t="s">
        <v>161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1:35" ht="25.5">
      <c r="A3" s="259" t="s">
        <v>163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</row>
    <row r="4" spans="1:35" ht="45">
      <c r="A4" s="262" t="s">
        <v>162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</row>
    <row r="5" spans="1:35" ht="71.2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</row>
    <row r="6" spans="1:35" ht="23.25" customHeight="1">
      <c r="A6" s="358" t="s">
        <v>73</v>
      </c>
      <c r="B6" s="269"/>
      <c r="C6" s="269"/>
      <c r="D6" s="270"/>
      <c r="E6" s="270"/>
      <c r="F6" s="270"/>
      <c r="G6" s="270"/>
      <c r="H6" s="359"/>
      <c r="I6" s="358" t="s">
        <v>155</v>
      </c>
      <c r="J6" s="269"/>
      <c r="K6" s="270"/>
      <c r="L6" s="270"/>
      <c r="M6" s="270"/>
      <c r="N6" s="270"/>
      <c r="O6" s="270"/>
      <c r="P6" s="359"/>
      <c r="Q6" s="358" t="s">
        <v>74</v>
      </c>
      <c r="R6" s="269"/>
      <c r="S6" s="270"/>
      <c r="T6" s="270"/>
      <c r="U6" s="270"/>
      <c r="V6" s="270"/>
      <c r="W6" s="270"/>
      <c r="X6" s="359"/>
      <c r="Y6" s="358" t="s">
        <v>158</v>
      </c>
      <c r="Z6" s="265"/>
      <c r="AA6" s="265"/>
      <c r="AB6" s="265"/>
      <c r="AC6" s="265"/>
      <c r="AD6" s="265"/>
      <c r="AE6" s="265"/>
      <c r="AF6" s="265"/>
      <c r="AG6" s="265"/>
      <c r="AH6" s="265"/>
      <c r="AI6" s="360"/>
    </row>
    <row r="7" spans="1:35" ht="15" customHeight="1">
      <c r="A7" s="237" t="s">
        <v>153</v>
      </c>
      <c r="B7" s="253"/>
      <c r="C7" s="254"/>
      <c r="D7" s="252"/>
      <c r="E7" s="252"/>
      <c r="F7" s="252"/>
      <c r="G7" s="252"/>
      <c r="H7" s="252"/>
      <c r="I7" s="237" t="s">
        <v>154</v>
      </c>
      <c r="J7" s="253"/>
      <c r="K7" s="254"/>
      <c r="L7" s="252"/>
      <c r="M7" s="252"/>
      <c r="N7" s="252"/>
      <c r="O7" s="252"/>
      <c r="P7" s="252"/>
      <c r="Q7" s="237" t="s">
        <v>156</v>
      </c>
      <c r="R7" s="253"/>
      <c r="S7" s="254"/>
      <c r="T7" s="252"/>
      <c r="U7" s="252"/>
      <c r="V7" s="252"/>
      <c r="W7" s="252"/>
      <c r="X7" s="252"/>
      <c r="Z7" s="237" t="s">
        <v>159</v>
      </c>
      <c r="AA7" s="252"/>
      <c r="AB7" s="252"/>
      <c r="AC7" s="252"/>
      <c r="AD7" s="252"/>
      <c r="AE7" s="237" t="s">
        <v>164</v>
      </c>
      <c r="AF7" s="252"/>
      <c r="AG7" s="252"/>
      <c r="AH7" s="252"/>
      <c r="AI7" s="252"/>
    </row>
    <row r="8" spans="17:35" ht="16.5">
      <c r="Q8" s="237" t="s">
        <v>157</v>
      </c>
      <c r="R8" s="253"/>
      <c r="S8" s="254"/>
      <c r="T8" s="252"/>
      <c r="U8" s="252"/>
      <c r="V8" s="252"/>
      <c r="W8" s="252"/>
      <c r="X8" s="252"/>
      <c r="Z8" s="237" t="s">
        <v>160</v>
      </c>
      <c r="AA8" s="252"/>
      <c r="AB8" s="252"/>
      <c r="AC8" s="252"/>
      <c r="AD8" s="252"/>
      <c r="AE8" s="237" t="s">
        <v>81</v>
      </c>
      <c r="AF8" s="252"/>
      <c r="AG8" s="252"/>
      <c r="AH8" s="252"/>
      <c r="AI8" s="252"/>
    </row>
    <row r="9" spans="28:33" ht="16.5">
      <c r="AB9" s="237" t="s">
        <v>165</v>
      </c>
      <c r="AC9" s="252"/>
      <c r="AD9" s="252"/>
      <c r="AE9" s="252"/>
      <c r="AF9" s="252"/>
      <c r="AG9" s="252"/>
    </row>
    <row r="10" spans="27:34" ht="16.5">
      <c r="AA10" s="171"/>
      <c r="AB10" s="101"/>
      <c r="AC10" s="175"/>
      <c r="AD10" s="172"/>
      <c r="AE10" s="172"/>
      <c r="AF10" s="172"/>
      <c r="AG10" s="172"/>
      <c r="AH10" s="172"/>
    </row>
    <row r="11" spans="1:35" ht="18" customHeight="1">
      <c r="A11" s="266" t="s">
        <v>75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8"/>
    </row>
    <row r="12" ht="16.5">
      <c r="F12" s="20"/>
    </row>
    <row r="13" spans="1:34" ht="16.5" customHeight="1">
      <c r="A13" s="235" t="s">
        <v>76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V13" s="235" t="s">
        <v>77</v>
      </c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</row>
    <row r="14" spans="1:35" s="16" customFormat="1" ht="16.5" customHeight="1">
      <c r="A14" s="179" t="s">
        <v>52</v>
      </c>
      <c r="B14" s="229" t="s">
        <v>132</v>
      </c>
      <c r="C14" s="233"/>
      <c r="D14" s="233"/>
      <c r="E14" s="233"/>
      <c r="F14" s="233"/>
      <c r="G14" s="234" t="s">
        <v>9</v>
      </c>
      <c r="H14" s="234"/>
      <c r="I14" s="234"/>
      <c r="J14" s="234"/>
      <c r="K14" s="232" t="s">
        <v>63</v>
      </c>
      <c r="L14" s="233"/>
      <c r="M14" s="233"/>
      <c r="N14" s="233"/>
      <c r="V14" s="179" t="s">
        <v>52</v>
      </c>
      <c r="W14" s="229" t="s">
        <v>166</v>
      </c>
      <c r="X14" s="233"/>
      <c r="Y14" s="233"/>
      <c r="Z14" s="233"/>
      <c r="AA14" s="233"/>
      <c r="AB14" s="234" t="s">
        <v>4</v>
      </c>
      <c r="AC14" s="234"/>
      <c r="AD14" s="234"/>
      <c r="AE14" s="234"/>
      <c r="AF14" s="232" t="s">
        <v>64</v>
      </c>
      <c r="AG14" s="233"/>
      <c r="AH14" s="233"/>
      <c r="AI14" s="233"/>
    </row>
    <row r="15" spans="1:35" s="16" customFormat="1" ht="16.5" customHeight="1">
      <c r="A15" s="179" t="s">
        <v>53</v>
      </c>
      <c r="B15" s="229" t="s">
        <v>133</v>
      </c>
      <c r="C15" s="233"/>
      <c r="D15" s="233"/>
      <c r="E15" s="233"/>
      <c r="F15" s="233"/>
      <c r="G15" s="234" t="s">
        <v>22</v>
      </c>
      <c r="H15" s="234"/>
      <c r="I15" s="234"/>
      <c r="J15" s="234"/>
      <c r="K15" s="177" t="s">
        <v>60</v>
      </c>
      <c r="L15" s="178"/>
      <c r="M15" s="178"/>
      <c r="N15" s="178"/>
      <c r="V15" s="182" t="s">
        <v>53</v>
      </c>
      <c r="W15" s="229" t="s">
        <v>167</v>
      </c>
      <c r="X15" s="230"/>
      <c r="Y15" s="230"/>
      <c r="Z15" s="230"/>
      <c r="AA15" s="230"/>
      <c r="AB15" s="231" t="s">
        <v>5</v>
      </c>
      <c r="AC15" s="231"/>
      <c r="AD15" s="231"/>
      <c r="AE15" s="231"/>
      <c r="AF15" s="232" t="s">
        <v>64</v>
      </c>
      <c r="AG15" s="233"/>
      <c r="AH15" s="233"/>
      <c r="AI15" s="233"/>
    </row>
    <row r="16" spans="1:35" s="16" customFormat="1" ht="16.5" customHeight="1">
      <c r="A16" s="179" t="s">
        <v>54</v>
      </c>
      <c r="B16" s="229" t="s">
        <v>134</v>
      </c>
      <c r="C16" s="233"/>
      <c r="D16" s="233"/>
      <c r="E16" s="233"/>
      <c r="F16" s="233"/>
      <c r="G16" s="234" t="s">
        <v>2</v>
      </c>
      <c r="H16" s="234"/>
      <c r="I16" s="234"/>
      <c r="J16" s="234"/>
      <c r="K16" s="177" t="s">
        <v>63</v>
      </c>
      <c r="L16" s="178"/>
      <c r="M16" s="178"/>
      <c r="N16" s="178"/>
      <c r="V16" s="182" t="s">
        <v>54</v>
      </c>
      <c r="W16" s="229" t="s">
        <v>168</v>
      </c>
      <c r="X16" s="230"/>
      <c r="Y16" s="230"/>
      <c r="Z16" s="230"/>
      <c r="AA16" s="230"/>
      <c r="AB16" s="231" t="s">
        <v>169</v>
      </c>
      <c r="AC16" s="231"/>
      <c r="AD16" s="231"/>
      <c r="AE16" s="231"/>
      <c r="AF16" s="232" t="s">
        <v>59</v>
      </c>
      <c r="AG16" s="233"/>
      <c r="AH16" s="233"/>
      <c r="AI16" s="233"/>
    </row>
    <row r="17" spans="1:35" s="16" customFormat="1" ht="6" customHeight="1">
      <c r="A17" s="182"/>
      <c r="B17" s="176"/>
      <c r="C17" s="173"/>
      <c r="D17" s="173"/>
      <c r="E17" s="173"/>
      <c r="F17" s="173"/>
      <c r="G17" s="174"/>
      <c r="H17" s="174"/>
      <c r="I17" s="174"/>
      <c r="J17" s="174"/>
      <c r="K17" s="177"/>
      <c r="L17" s="178"/>
      <c r="M17" s="178"/>
      <c r="N17" s="178"/>
      <c r="V17" s="182"/>
      <c r="W17" s="176"/>
      <c r="X17" s="180"/>
      <c r="Y17" s="180"/>
      <c r="Z17" s="180"/>
      <c r="AA17" s="180"/>
      <c r="AB17" s="181"/>
      <c r="AC17" s="181"/>
      <c r="AD17" s="181"/>
      <c r="AE17" s="181"/>
      <c r="AF17" s="177"/>
      <c r="AG17" s="173"/>
      <c r="AH17" s="173"/>
      <c r="AI17" s="173"/>
    </row>
    <row r="18" spans="1:35" ht="3" customHeight="1">
      <c r="A18" s="26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W18" s="227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172"/>
      <c r="AI18" s="172"/>
    </row>
    <row r="19" spans="1:34" ht="16.5" customHeight="1">
      <c r="A19" s="235" t="s">
        <v>78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V19" s="235" t="s">
        <v>80</v>
      </c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</row>
    <row r="20" spans="1:35" s="16" customFormat="1" ht="16.5" customHeight="1">
      <c r="A20" s="179" t="s">
        <v>52</v>
      </c>
      <c r="B20" s="229" t="s">
        <v>6</v>
      </c>
      <c r="C20" s="233"/>
      <c r="D20" s="233"/>
      <c r="E20" s="233"/>
      <c r="F20" s="233"/>
      <c r="G20" s="234" t="s">
        <v>7</v>
      </c>
      <c r="H20" s="234"/>
      <c r="I20" s="234"/>
      <c r="J20" s="234"/>
      <c r="K20" s="232" t="s">
        <v>62</v>
      </c>
      <c r="L20" s="233"/>
      <c r="M20" s="233"/>
      <c r="N20" s="233"/>
      <c r="V20" s="179" t="s">
        <v>52</v>
      </c>
      <c r="W20" s="229" t="s">
        <v>35</v>
      </c>
      <c r="X20" s="233"/>
      <c r="Y20" s="233"/>
      <c r="Z20" s="233"/>
      <c r="AA20" s="233"/>
      <c r="AB20" s="234" t="s">
        <v>4</v>
      </c>
      <c r="AC20" s="234"/>
      <c r="AD20" s="234"/>
      <c r="AE20" s="234"/>
      <c r="AF20" s="232" t="s">
        <v>61</v>
      </c>
      <c r="AG20" s="233"/>
      <c r="AH20" s="233"/>
      <c r="AI20" s="233"/>
    </row>
    <row r="21" spans="1:35" s="16" customFormat="1" ht="16.5" customHeight="1">
      <c r="A21" s="179" t="s">
        <v>53</v>
      </c>
      <c r="B21" s="229" t="s">
        <v>182</v>
      </c>
      <c r="C21" s="233"/>
      <c r="D21" s="233"/>
      <c r="E21" s="233"/>
      <c r="F21" s="233"/>
      <c r="G21" s="234" t="s">
        <v>183</v>
      </c>
      <c r="H21" s="234"/>
      <c r="I21" s="234"/>
      <c r="J21" s="234"/>
      <c r="K21" s="177" t="s">
        <v>63</v>
      </c>
      <c r="L21" s="178"/>
      <c r="M21" s="178"/>
      <c r="N21" s="178"/>
      <c r="V21" s="182" t="s">
        <v>53</v>
      </c>
      <c r="W21" s="229" t="s">
        <v>170</v>
      </c>
      <c r="X21" s="230"/>
      <c r="Y21" s="230"/>
      <c r="Z21" s="230"/>
      <c r="AA21" s="230"/>
      <c r="AB21" s="231" t="s">
        <v>25</v>
      </c>
      <c r="AC21" s="231"/>
      <c r="AD21" s="231"/>
      <c r="AE21" s="231"/>
      <c r="AF21" s="232" t="s">
        <v>64</v>
      </c>
      <c r="AG21" s="233"/>
      <c r="AH21" s="233"/>
      <c r="AI21" s="233"/>
    </row>
    <row r="22" spans="1:35" s="16" customFormat="1" ht="16.5" customHeight="1">
      <c r="A22" s="179" t="s">
        <v>54</v>
      </c>
      <c r="B22" s="229" t="s">
        <v>43</v>
      </c>
      <c r="C22" s="233"/>
      <c r="D22" s="233"/>
      <c r="E22" s="233"/>
      <c r="F22" s="233"/>
      <c r="G22" s="234" t="s">
        <v>7</v>
      </c>
      <c r="H22" s="234"/>
      <c r="I22" s="234"/>
      <c r="J22" s="234"/>
      <c r="K22" s="177" t="s">
        <v>61</v>
      </c>
      <c r="L22" s="178"/>
      <c r="M22" s="178"/>
      <c r="N22" s="178"/>
      <c r="V22" s="182" t="s">
        <v>54</v>
      </c>
      <c r="W22" s="229" t="s">
        <v>37</v>
      </c>
      <c r="X22" s="230"/>
      <c r="Y22" s="230"/>
      <c r="Z22" s="230"/>
      <c r="AA22" s="230"/>
      <c r="AB22" s="231" t="s">
        <v>22</v>
      </c>
      <c r="AC22" s="231"/>
      <c r="AD22" s="231"/>
      <c r="AE22" s="231"/>
      <c r="AF22" s="232" t="s">
        <v>44</v>
      </c>
      <c r="AG22" s="233"/>
      <c r="AH22" s="233"/>
      <c r="AI22" s="233"/>
    </row>
    <row r="23" spans="1:35" ht="6" customHeight="1">
      <c r="A23" s="26"/>
      <c r="B23" s="22"/>
      <c r="C23" s="22"/>
      <c r="D23" s="22"/>
      <c r="E23" s="2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</row>
    <row r="24" spans="5:25" ht="3" customHeight="1">
      <c r="E24" s="22"/>
      <c r="M24" s="227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172"/>
      <c r="Y24" s="172"/>
    </row>
    <row r="25" spans="5:24" ht="16.5" customHeight="1">
      <c r="E25" s="22"/>
      <c r="L25" s="235" t="s">
        <v>266</v>
      </c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</row>
    <row r="26" spans="5:25" s="16" customFormat="1" ht="16.5" customHeight="1">
      <c r="E26" s="25"/>
      <c r="F26"/>
      <c r="G26"/>
      <c r="H26"/>
      <c r="I26"/>
      <c r="J26"/>
      <c r="K26"/>
      <c r="L26" s="179" t="s">
        <v>52</v>
      </c>
      <c r="M26" s="229" t="s">
        <v>70</v>
      </c>
      <c r="N26" s="233"/>
      <c r="O26" s="233"/>
      <c r="P26" s="233"/>
      <c r="Q26" s="233"/>
      <c r="R26" s="234" t="s">
        <v>38</v>
      </c>
      <c r="S26" s="234"/>
      <c r="T26" s="234"/>
      <c r="U26" s="234"/>
      <c r="V26" s="232" t="s">
        <v>64</v>
      </c>
      <c r="W26" s="233"/>
      <c r="X26" s="233"/>
      <c r="Y26" s="233"/>
    </row>
    <row r="27" spans="1:25" s="16" customFormat="1" ht="16.5" customHeight="1">
      <c r="A27" s="26"/>
      <c r="B27" s="21"/>
      <c r="C27" s="22"/>
      <c r="D27" s="22"/>
      <c r="E27" s="25"/>
      <c r="F27"/>
      <c r="G27"/>
      <c r="H27"/>
      <c r="I27"/>
      <c r="J27"/>
      <c r="K27"/>
      <c r="L27" s="182" t="s">
        <v>53</v>
      </c>
      <c r="M27" s="229" t="s">
        <v>224</v>
      </c>
      <c r="N27" s="230"/>
      <c r="O27" s="230"/>
      <c r="P27" s="230"/>
      <c r="Q27" s="230"/>
      <c r="R27" s="231" t="s">
        <v>4</v>
      </c>
      <c r="S27" s="231"/>
      <c r="T27" s="231"/>
      <c r="U27" s="231"/>
      <c r="V27" s="232" t="s">
        <v>64</v>
      </c>
      <c r="W27" s="233"/>
      <c r="X27" s="233"/>
      <c r="Y27" s="233"/>
    </row>
    <row r="28" spans="1:25" s="16" customFormat="1" ht="16.5" customHeight="1">
      <c r="A28" s="23"/>
      <c r="B28" s="24"/>
      <c r="C28" s="25"/>
      <c r="D28" s="25"/>
      <c r="E28" s="25"/>
      <c r="L28" s="182" t="s">
        <v>54</v>
      </c>
      <c r="M28" s="229" t="s">
        <v>19</v>
      </c>
      <c r="N28" s="230"/>
      <c r="O28" s="230"/>
      <c r="P28" s="230"/>
      <c r="Q28" s="230"/>
      <c r="R28" s="231" t="s">
        <v>227</v>
      </c>
      <c r="S28" s="231"/>
      <c r="T28" s="231"/>
      <c r="U28" s="231"/>
      <c r="V28" s="232" t="s">
        <v>67</v>
      </c>
      <c r="W28" s="233"/>
      <c r="X28" s="233"/>
      <c r="Y28" s="233"/>
    </row>
    <row r="29" spans="1:25" s="16" customFormat="1" ht="6" customHeight="1">
      <c r="A29" s="23"/>
      <c r="M29" s="176"/>
      <c r="N29" s="180"/>
      <c r="O29" s="180"/>
      <c r="P29" s="180"/>
      <c r="Q29" s="180"/>
      <c r="R29" s="181"/>
      <c r="S29" s="181"/>
      <c r="T29" s="181"/>
      <c r="U29" s="181"/>
      <c r="V29" s="177"/>
      <c r="W29" s="173"/>
      <c r="X29" s="173"/>
      <c r="Y29" s="173"/>
    </row>
    <row r="30" spans="1:34" ht="3" customHeight="1">
      <c r="A30" s="23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</row>
    <row r="31" spans="1:35" s="16" customFormat="1" ht="16.5" customHeight="1">
      <c r="A31" s="240" t="s">
        <v>181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</row>
    <row r="32" spans="1:35" s="16" customFormat="1" ht="16.5" customHeight="1">
      <c r="A32" s="240" t="s">
        <v>180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</row>
    <row r="33" spans="1:35" s="16" customFormat="1" ht="16.5" customHeight="1">
      <c r="A33" s="183"/>
      <c r="B33" s="170"/>
      <c r="C33" s="170"/>
      <c r="D33" s="170"/>
      <c r="E33" s="170"/>
      <c r="F33" s="170"/>
      <c r="G33" s="170"/>
      <c r="H33" s="170"/>
      <c r="J33" s="239" t="s">
        <v>95</v>
      </c>
      <c r="K33" s="239"/>
      <c r="L33" s="239"/>
      <c r="M33" s="244" t="s">
        <v>171</v>
      </c>
      <c r="N33" s="244"/>
      <c r="O33" s="244"/>
      <c r="P33" s="244"/>
      <c r="Q33" s="244"/>
      <c r="R33" s="244"/>
      <c r="S33" s="244"/>
      <c r="T33" s="238"/>
      <c r="U33" s="238"/>
      <c r="V33" s="238"/>
      <c r="W33" s="243" t="s">
        <v>172</v>
      </c>
      <c r="X33" s="243"/>
      <c r="Y33" s="243"/>
      <c r="Z33" s="243" t="s">
        <v>173</v>
      </c>
      <c r="AA33" s="243"/>
      <c r="AB33" s="243"/>
      <c r="AC33" s="170"/>
      <c r="AD33" s="170"/>
      <c r="AE33" s="170"/>
      <c r="AF33" s="170"/>
      <c r="AG33" s="170"/>
      <c r="AH33" s="170"/>
      <c r="AI33" s="170"/>
    </row>
    <row r="34" spans="5:28" s="16" customFormat="1" ht="16.5" customHeight="1">
      <c r="E34" s="25"/>
      <c r="J34" s="246" t="s">
        <v>52</v>
      </c>
      <c r="K34" s="247"/>
      <c r="L34" s="248"/>
      <c r="M34" s="242" t="s">
        <v>174</v>
      </c>
      <c r="N34" s="251"/>
      <c r="O34" s="251"/>
      <c r="P34" s="251"/>
      <c r="Q34" s="251"/>
      <c r="R34" s="251"/>
      <c r="S34" s="251"/>
      <c r="T34" s="251"/>
      <c r="U34" s="251"/>
      <c r="V34" s="251"/>
      <c r="W34" s="245">
        <v>378</v>
      </c>
      <c r="X34" s="245"/>
      <c r="Y34" s="245"/>
      <c r="Z34" s="245">
        <v>8</v>
      </c>
      <c r="AA34" s="245"/>
      <c r="AB34" s="245"/>
    </row>
    <row r="35" spans="5:28" s="16" customFormat="1" ht="16.5" customHeight="1">
      <c r="E35" s="25"/>
      <c r="J35" s="246" t="s">
        <v>53</v>
      </c>
      <c r="K35" s="247"/>
      <c r="L35" s="248"/>
      <c r="M35" s="249" t="s">
        <v>175</v>
      </c>
      <c r="N35" s="250"/>
      <c r="O35" s="250"/>
      <c r="P35" s="250"/>
      <c r="Q35" s="250"/>
      <c r="R35" s="250"/>
      <c r="S35" s="250"/>
      <c r="T35" s="250"/>
      <c r="U35" s="251"/>
      <c r="V35" s="251"/>
      <c r="W35" s="245">
        <v>389</v>
      </c>
      <c r="X35" s="245"/>
      <c r="Y35" s="245"/>
      <c r="Z35" s="245">
        <v>6</v>
      </c>
      <c r="AA35" s="245"/>
      <c r="AB35" s="245"/>
    </row>
    <row r="36" spans="1:28" ht="16.5" customHeight="1">
      <c r="A36" s="26"/>
      <c r="B36" s="22"/>
      <c r="C36" s="22"/>
      <c r="D36" s="22"/>
      <c r="E36" s="22"/>
      <c r="J36" s="246" t="s">
        <v>54</v>
      </c>
      <c r="K36" s="247"/>
      <c r="L36" s="248"/>
      <c r="M36" s="249" t="s">
        <v>176</v>
      </c>
      <c r="N36" s="250"/>
      <c r="O36" s="250"/>
      <c r="P36" s="250"/>
      <c r="Q36" s="250"/>
      <c r="R36" s="250"/>
      <c r="S36" s="250"/>
      <c r="T36" s="250"/>
      <c r="U36" s="251"/>
      <c r="V36" s="251"/>
      <c r="W36" s="245">
        <v>390</v>
      </c>
      <c r="X36" s="245"/>
      <c r="Y36" s="245"/>
      <c r="Z36" s="245">
        <v>5</v>
      </c>
      <c r="AA36" s="245"/>
      <c r="AB36" s="245"/>
    </row>
    <row r="37" spans="5:28" ht="16.5" customHeight="1">
      <c r="E37" s="22"/>
      <c r="J37" s="246" t="s">
        <v>55</v>
      </c>
      <c r="K37" s="247"/>
      <c r="L37" s="248"/>
      <c r="M37" s="249" t="s">
        <v>177</v>
      </c>
      <c r="N37" s="250"/>
      <c r="O37" s="250"/>
      <c r="P37" s="250"/>
      <c r="Q37" s="250"/>
      <c r="R37" s="250"/>
      <c r="S37" s="250"/>
      <c r="T37" s="250"/>
      <c r="U37" s="251"/>
      <c r="V37" s="251"/>
      <c r="W37" s="245">
        <v>417</v>
      </c>
      <c r="X37" s="245"/>
      <c r="Y37" s="245"/>
      <c r="Z37" s="245">
        <v>6</v>
      </c>
      <c r="AA37" s="245"/>
      <c r="AB37" s="245"/>
    </row>
    <row r="38" spans="5:28" s="16" customFormat="1" ht="16.5" customHeight="1">
      <c r="E38" s="25"/>
      <c r="F38" s="27"/>
      <c r="J38" s="246" t="s">
        <v>56</v>
      </c>
      <c r="K38" s="247"/>
      <c r="L38" s="248"/>
      <c r="M38" s="249" t="s">
        <v>178</v>
      </c>
      <c r="N38" s="250"/>
      <c r="O38" s="250"/>
      <c r="P38" s="250"/>
      <c r="Q38" s="250"/>
      <c r="R38" s="250"/>
      <c r="S38" s="250"/>
      <c r="T38" s="250"/>
      <c r="U38" s="251"/>
      <c r="V38" s="251"/>
      <c r="W38" s="245">
        <v>455</v>
      </c>
      <c r="X38" s="245"/>
      <c r="Y38" s="245"/>
      <c r="Z38" s="245">
        <v>7</v>
      </c>
      <c r="AA38" s="245"/>
      <c r="AB38" s="245"/>
    </row>
    <row r="39" spans="5:28" s="16" customFormat="1" ht="16.5" customHeight="1">
      <c r="E39" s="25"/>
      <c r="F39" s="27"/>
      <c r="J39" s="246" t="s">
        <v>57</v>
      </c>
      <c r="K39" s="247"/>
      <c r="L39" s="248"/>
      <c r="M39" s="249" t="s">
        <v>179</v>
      </c>
      <c r="N39" s="250"/>
      <c r="O39" s="250"/>
      <c r="P39" s="250"/>
      <c r="Q39" s="250"/>
      <c r="R39" s="250"/>
      <c r="S39" s="250"/>
      <c r="T39" s="250"/>
      <c r="U39" s="251"/>
      <c r="V39" s="251"/>
      <c r="W39" s="245">
        <v>486</v>
      </c>
      <c r="X39" s="245"/>
      <c r="Y39" s="245"/>
      <c r="Z39" s="245">
        <v>8</v>
      </c>
      <c r="AA39" s="245"/>
      <c r="AB39" s="245"/>
    </row>
    <row r="40" spans="5:28" s="16" customFormat="1" ht="16.5" customHeight="1">
      <c r="E40" s="25"/>
      <c r="J40" s="246" t="s">
        <v>58</v>
      </c>
      <c r="K40" s="247"/>
      <c r="L40" s="248"/>
      <c r="M40" s="249" t="s">
        <v>264</v>
      </c>
      <c r="N40" s="250"/>
      <c r="O40" s="250"/>
      <c r="P40" s="250"/>
      <c r="Q40" s="250"/>
      <c r="R40" s="250"/>
      <c r="S40" s="250"/>
      <c r="T40" s="250"/>
      <c r="U40" s="251"/>
      <c r="V40" s="251"/>
      <c r="W40" s="245">
        <v>1230</v>
      </c>
      <c r="X40" s="245"/>
      <c r="Y40" s="245"/>
      <c r="Z40" s="245">
        <v>9</v>
      </c>
      <c r="AA40" s="245"/>
      <c r="AB40" s="245"/>
    </row>
  </sheetData>
  <mergeCells count="105">
    <mergeCell ref="A11:AI11"/>
    <mergeCell ref="B14:F14"/>
    <mergeCell ref="AF16:AI16"/>
    <mergeCell ref="A5:AI5"/>
    <mergeCell ref="A6:H6"/>
    <mergeCell ref="A7:H7"/>
    <mergeCell ref="AB14:AE14"/>
    <mergeCell ref="K14:N14"/>
    <mergeCell ref="I6:P6"/>
    <mergeCell ref="I7:P7"/>
    <mergeCell ref="Q8:X8"/>
    <mergeCell ref="A1:AI1"/>
    <mergeCell ref="A2:AI2"/>
    <mergeCell ref="A3:AI3"/>
    <mergeCell ref="A4:AI4"/>
    <mergeCell ref="Y6:AI6"/>
    <mergeCell ref="Q6:X6"/>
    <mergeCell ref="Q7:X7"/>
    <mergeCell ref="A13:M13"/>
    <mergeCell ref="W16:AA16"/>
    <mergeCell ref="AB16:AE16"/>
    <mergeCell ref="AF14:AI14"/>
    <mergeCell ref="V13:AH13"/>
    <mergeCell ref="W14:AA14"/>
    <mergeCell ref="W15:AA15"/>
    <mergeCell ref="AB15:AE15"/>
    <mergeCell ref="Z7:AD7"/>
    <mergeCell ref="AE7:AI7"/>
    <mergeCell ref="AE8:AI8"/>
    <mergeCell ref="AB9:AG9"/>
    <mergeCell ref="Z8:AD8"/>
    <mergeCell ref="B15:F15"/>
    <mergeCell ref="G14:J14"/>
    <mergeCell ref="A19:M19"/>
    <mergeCell ref="V19:AH19"/>
    <mergeCell ref="B18:L18"/>
    <mergeCell ref="W18:AG18"/>
    <mergeCell ref="AF15:AI15"/>
    <mergeCell ref="G15:J15"/>
    <mergeCell ref="B16:F16"/>
    <mergeCell ref="G16:J16"/>
    <mergeCell ref="AB20:AE20"/>
    <mergeCell ref="AF20:AI20"/>
    <mergeCell ref="B21:F21"/>
    <mergeCell ref="G21:J21"/>
    <mergeCell ref="W21:AA21"/>
    <mergeCell ref="AB21:AE21"/>
    <mergeCell ref="B20:F20"/>
    <mergeCell ref="G20:J20"/>
    <mergeCell ref="K20:N20"/>
    <mergeCell ref="W20:AA20"/>
    <mergeCell ref="M24:W24"/>
    <mergeCell ref="L25:X25"/>
    <mergeCell ref="AF21:AI21"/>
    <mergeCell ref="B22:F22"/>
    <mergeCell ref="G22:J22"/>
    <mergeCell ref="W22:AA22"/>
    <mergeCell ref="AB22:AE22"/>
    <mergeCell ref="AF22:AI22"/>
    <mergeCell ref="M26:Q26"/>
    <mergeCell ref="R26:U26"/>
    <mergeCell ref="V26:Y26"/>
    <mergeCell ref="M27:Q27"/>
    <mergeCell ref="R27:U27"/>
    <mergeCell ref="V27:Y27"/>
    <mergeCell ref="A32:AI32"/>
    <mergeCell ref="M30:W30"/>
    <mergeCell ref="X30:AH30"/>
    <mergeCell ref="M28:Q28"/>
    <mergeCell ref="R28:U28"/>
    <mergeCell ref="V28:Y28"/>
    <mergeCell ref="A31:AI31"/>
    <mergeCell ref="B30:L30"/>
    <mergeCell ref="Z33:AB33"/>
    <mergeCell ref="J34:L34"/>
    <mergeCell ref="J35:L35"/>
    <mergeCell ref="Z34:AB34"/>
    <mergeCell ref="Z35:AB35"/>
    <mergeCell ref="M33:V33"/>
    <mergeCell ref="J33:L33"/>
    <mergeCell ref="W33:Y33"/>
    <mergeCell ref="J36:L36"/>
    <mergeCell ref="W34:Y34"/>
    <mergeCell ref="W35:Y35"/>
    <mergeCell ref="W36:Y36"/>
    <mergeCell ref="M34:V34"/>
    <mergeCell ref="M35:V35"/>
    <mergeCell ref="M36:V36"/>
    <mergeCell ref="Z36:AB36"/>
    <mergeCell ref="Z37:AB37"/>
    <mergeCell ref="Z38:AB38"/>
    <mergeCell ref="W37:Y37"/>
    <mergeCell ref="W38:Y38"/>
    <mergeCell ref="M38:V38"/>
    <mergeCell ref="M39:V39"/>
    <mergeCell ref="M40:V40"/>
    <mergeCell ref="M37:V37"/>
    <mergeCell ref="J37:L37"/>
    <mergeCell ref="J38:L38"/>
    <mergeCell ref="J39:L39"/>
    <mergeCell ref="J40:L40"/>
    <mergeCell ref="Z40:AB40"/>
    <mergeCell ref="Z39:AB39"/>
    <mergeCell ref="W39:Y39"/>
    <mergeCell ref="W40:Y40"/>
  </mergeCells>
  <printOptions/>
  <pageMargins left="0.5905511811023623" right="0.5905511811023623" top="0.3937007874015748" bottom="0.3937007874015748" header="0" footer="0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V52"/>
  <sheetViews>
    <sheetView showGridLines="0" workbookViewId="0" topLeftCell="A33">
      <selection activeCell="I48" sqref="I48"/>
    </sheetView>
  </sheetViews>
  <sheetFormatPr defaultColWidth="9.00390625" defaultRowHeight="12.75"/>
  <cols>
    <col min="1" max="1" width="4.875" style="11" customWidth="1"/>
    <col min="2" max="2" width="4.875" style="6" customWidth="1"/>
    <col min="3" max="3" width="4.875" style="4" customWidth="1"/>
    <col min="4" max="4" width="4.875" style="3" customWidth="1"/>
    <col min="5" max="5" width="4.875" style="5" customWidth="1"/>
    <col min="6" max="6" width="5.875" style="5" customWidth="1"/>
    <col min="7" max="7" width="5.50390625" style="8" customWidth="1"/>
    <col min="8" max="8" width="4.875" style="3" customWidth="1"/>
    <col min="9" max="10" width="4.875" style="12" customWidth="1"/>
    <col min="11" max="11" width="3.625" style="12" customWidth="1"/>
    <col min="12" max="12" width="4.875" style="2" customWidth="1"/>
    <col min="13" max="13" width="4.875" style="7" customWidth="1"/>
    <col min="14" max="14" width="4.875" style="13" customWidth="1"/>
    <col min="15" max="15" width="4.875" style="5" customWidth="1"/>
    <col min="16" max="16" width="5.875" style="5" customWidth="1"/>
    <col min="17" max="17" width="4.875" style="5" customWidth="1"/>
    <col min="18" max="18" width="4.875" style="17" customWidth="1"/>
    <col min="19" max="19" width="4.875" style="1" customWidth="1"/>
    <col min="20" max="20" width="5.875" style="1" customWidth="1"/>
    <col min="21" max="21" width="4.875" style="1" customWidth="1"/>
    <col min="22" max="16384" width="9.375" style="1" customWidth="1"/>
  </cols>
  <sheetData>
    <row r="1" spans="1:21" ht="21" customHeight="1">
      <c r="A1" s="278" t="s">
        <v>130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80"/>
    </row>
    <row r="2" spans="1:21" s="19" customFormat="1" ht="21" customHeight="1">
      <c r="A2" s="281" t="s">
        <v>131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</row>
    <row r="3" spans="1:21" s="19" customFormat="1" ht="16.5" customHeight="1">
      <c r="A3" s="284" t="s">
        <v>94</v>
      </c>
      <c r="B3" s="285"/>
      <c r="C3" s="285"/>
      <c r="D3" s="285"/>
      <c r="E3" s="285"/>
      <c r="F3" s="285"/>
      <c r="G3" s="285"/>
      <c r="H3" s="285"/>
      <c r="I3" s="285"/>
      <c r="J3" s="29"/>
      <c r="K3" s="30"/>
      <c r="L3" s="30"/>
      <c r="M3" s="30"/>
      <c r="N3" s="30"/>
      <c r="O3" s="31"/>
      <c r="P3" s="30"/>
      <c r="Q3" s="30"/>
      <c r="R3" s="32"/>
      <c r="S3" s="29"/>
      <c r="T3" s="30"/>
      <c r="U3" s="33"/>
    </row>
    <row r="4" spans="1:21" s="3" customFormat="1" ht="36" customHeight="1">
      <c r="A4" s="34" t="s">
        <v>95</v>
      </c>
      <c r="B4" s="286" t="s">
        <v>96</v>
      </c>
      <c r="C4" s="286"/>
      <c r="D4" s="286"/>
      <c r="E4" s="287"/>
      <c r="F4" s="286" t="s">
        <v>97</v>
      </c>
      <c r="G4" s="286"/>
      <c r="H4" s="286" t="s">
        <v>45</v>
      </c>
      <c r="I4" s="287"/>
      <c r="J4" s="35" t="s">
        <v>46</v>
      </c>
      <c r="K4" s="35" t="s">
        <v>98</v>
      </c>
      <c r="L4" s="36" t="s">
        <v>99</v>
      </c>
      <c r="M4" s="36" t="s">
        <v>100</v>
      </c>
      <c r="N4" s="36" t="s">
        <v>101</v>
      </c>
      <c r="O4" s="37" t="s">
        <v>102</v>
      </c>
      <c r="P4" s="38" t="s">
        <v>48</v>
      </c>
      <c r="Q4" s="39" t="str">
        <f>CHAR(198)</f>
        <v>Ć</v>
      </c>
      <c r="R4" s="35" t="s">
        <v>49</v>
      </c>
      <c r="S4" s="35" t="s">
        <v>50</v>
      </c>
      <c r="T4" s="35" t="s">
        <v>51</v>
      </c>
      <c r="U4" s="40" t="s">
        <v>51</v>
      </c>
    </row>
    <row r="5" spans="1:21" ht="12.75">
      <c r="A5" s="41">
        <v>1</v>
      </c>
      <c r="B5" s="271" t="s">
        <v>132</v>
      </c>
      <c r="C5" s="272"/>
      <c r="D5" s="272"/>
      <c r="E5" s="273"/>
      <c r="F5" s="274" t="s">
        <v>9</v>
      </c>
      <c r="G5" s="275"/>
      <c r="H5" s="276" t="s">
        <v>64</v>
      </c>
      <c r="I5" s="277"/>
      <c r="J5" s="43">
        <v>1113</v>
      </c>
      <c r="K5" s="43">
        <v>2</v>
      </c>
      <c r="L5" s="160">
        <v>20</v>
      </c>
      <c r="M5" s="160">
        <v>20</v>
      </c>
      <c r="N5" s="161">
        <v>20</v>
      </c>
      <c r="O5" s="160">
        <v>24</v>
      </c>
      <c r="P5" s="48">
        <f>SUM(L5:O5)</f>
        <v>84</v>
      </c>
      <c r="Q5" s="125">
        <f>P5/4</f>
        <v>21</v>
      </c>
      <c r="R5" s="47">
        <v>4</v>
      </c>
      <c r="S5" s="46">
        <v>0</v>
      </c>
      <c r="T5" s="46" t="s">
        <v>184</v>
      </c>
      <c r="U5" s="42">
        <v>62</v>
      </c>
    </row>
    <row r="6" spans="1:21" ht="12.75">
      <c r="A6" s="41">
        <v>2</v>
      </c>
      <c r="B6" s="271" t="s">
        <v>133</v>
      </c>
      <c r="C6" s="272"/>
      <c r="D6" s="272"/>
      <c r="E6" s="273"/>
      <c r="F6" s="274" t="s">
        <v>22</v>
      </c>
      <c r="G6" s="275"/>
      <c r="H6" s="276" t="s">
        <v>60</v>
      </c>
      <c r="I6" s="277"/>
      <c r="J6" s="43">
        <v>1149</v>
      </c>
      <c r="K6" s="43">
        <v>1</v>
      </c>
      <c r="L6" s="161">
        <v>24</v>
      </c>
      <c r="M6" s="161">
        <v>20</v>
      </c>
      <c r="N6" s="161">
        <v>22</v>
      </c>
      <c r="O6" s="160">
        <v>21</v>
      </c>
      <c r="P6" s="48">
        <f aca="true" t="shared" si="0" ref="P6:P38">SUM(L6:O6)</f>
        <v>87</v>
      </c>
      <c r="Q6" s="125">
        <f aca="true" t="shared" si="1" ref="Q6:Q37">P6/4</f>
        <v>21.75</v>
      </c>
      <c r="R6" s="49">
        <v>4</v>
      </c>
      <c r="S6" s="46">
        <v>1</v>
      </c>
      <c r="T6" s="46" t="s">
        <v>185</v>
      </c>
      <c r="U6" s="42">
        <v>56</v>
      </c>
    </row>
    <row r="7" spans="1:21" ht="12.75">
      <c r="A7" s="41">
        <v>3</v>
      </c>
      <c r="B7" s="271" t="s">
        <v>134</v>
      </c>
      <c r="C7" s="272"/>
      <c r="D7" s="272"/>
      <c r="E7" s="273"/>
      <c r="F7" s="274" t="s">
        <v>2</v>
      </c>
      <c r="G7" s="275"/>
      <c r="H7" s="276" t="s">
        <v>63</v>
      </c>
      <c r="I7" s="277"/>
      <c r="J7" s="43">
        <v>809</v>
      </c>
      <c r="K7" s="43">
        <v>2</v>
      </c>
      <c r="L7" s="161">
        <v>21</v>
      </c>
      <c r="M7" s="161">
        <v>21</v>
      </c>
      <c r="N7" s="161">
        <v>23</v>
      </c>
      <c r="O7" s="160">
        <v>22</v>
      </c>
      <c r="P7" s="48">
        <f t="shared" si="0"/>
        <v>87</v>
      </c>
      <c r="Q7" s="125">
        <f t="shared" si="1"/>
        <v>21.75</v>
      </c>
      <c r="R7" s="49">
        <v>2</v>
      </c>
      <c r="S7" s="46">
        <v>1</v>
      </c>
      <c r="T7" s="46" t="s">
        <v>186</v>
      </c>
      <c r="U7" s="42">
        <v>55</v>
      </c>
    </row>
    <row r="8" spans="1:21" ht="12.75">
      <c r="A8" s="41">
        <v>4</v>
      </c>
      <c r="B8" s="271" t="s">
        <v>135</v>
      </c>
      <c r="C8" s="272"/>
      <c r="D8" s="272"/>
      <c r="E8" s="273"/>
      <c r="F8" s="274" t="s">
        <v>5</v>
      </c>
      <c r="G8" s="275"/>
      <c r="H8" s="276" t="s">
        <v>60</v>
      </c>
      <c r="I8" s="277"/>
      <c r="J8" s="43">
        <v>1098</v>
      </c>
      <c r="K8" s="43">
        <v>1</v>
      </c>
      <c r="L8" s="165">
        <v>26</v>
      </c>
      <c r="M8" s="161">
        <v>23</v>
      </c>
      <c r="N8" s="161">
        <v>20</v>
      </c>
      <c r="O8" s="160">
        <v>22</v>
      </c>
      <c r="P8" s="48">
        <f t="shared" si="0"/>
        <v>91</v>
      </c>
      <c r="Q8" s="125">
        <f t="shared" si="1"/>
        <v>22.75</v>
      </c>
      <c r="R8" s="49">
        <v>6</v>
      </c>
      <c r="S8" s="46">
        <v>1</v>
      </c>
      <c r="T8" s="46" t="s">
        <v>187</v>
      </c>
      <c r="U8" s="42">
        <v>50</v>
      </c>
    </row>
    <row r="9" spans="1:21" ht="12.75">
      <c r="A9" s="41">
        <v>5</v>
      </c>
      <c r="B9" s="271" t="s">
        <v>10</v>
      </c>
      <c r="C9" s="272"/>
      <c r="D9" s="272"/>
      <c r="E9" s="273"/>
      <c r="F9" s="274" t="s">
        <v>1</v>
      </c>
      <c r="G9" s="275"/>
      <c r="H9" s="276" t="s">
        <v>59</v>
      </c>
      <c r="I9" s="277"/>
      <c r="J9" s="43">
        <v>444</v>
      </c>
      <c r="K9" s="43">
        <v>2</v>
      </c>
      <c r="L9" s="161">
        <v>23</v>
      </c>
      <c r="M9" s="167">
        <v>27</v>
      </c>
      <c r="N9" s="161">
        <v>23</v>
      </c>
      <c r="O9" s="160">
        <v>22</v>
      </c>
      <c r="P9" s="48">
        <f t="shared" si="0"/>
        <v>95</v>
      </c>
      <c r="Q9" s="125">
        <f t="shared" si="1"/>
        <v>23.75</v>
      </c>
      <c r="R9" s="49">
        <v>5</v>
      </c>
      <c r="S9" s="46">
        <v>0</v>
      </c>
      <c r="T9" s="46" t="s">
        <v>188</v>
      </c>
      <c r="U9" s="42">
        <v>43</v>
      </c>
    </row>
    <row r="10" spans="1:21" ht="12.75">
      <c r="A10" s="162" t="s">
        <v>136</v>
      </c>
      <c r="B10" s="271" t="s">
        <v>19</v>
      </c>
      <c r="C10" s="272"/>
      <c r="D10" s="272"/>
      <c r="E10" s="273"/>
      <c r="F10" s="274" t="s">
        <v>1</v>
      </c>
      <c r="G10" s="275"/>
      <c r="H10" s="276" t="s">
        <v>60</v>
      </c>
      <c r="I10" s="277"/>
      <c r="J10" s="43">
        <v>1101</v>
      </c>
      <c r="K10" s="43">
        <v>2</v>
      </c>
      <c r="L10" s="161">
        <v>24</v>
      </c>
      <c r="M10" s="161">
        <v>22</v>
      </c>
      <c r="N10" s="167">
        <v>27</v>
      </c>
      <c r="O10" s="160">
        <v>22</v>
      </c>
      <c r="P10" s="48">
        <f t="shared" si="0"/>
        <v>95</v>
      </c>
      <c r="Q10" s="125">
        <f t="shared" si="1"/>
        <v>23.75</v>
      </c>
      <c r="R10" s="49">
        <v>5</v>
      </c>
      <c r="S10" s="46">
        <v>2</v>
      </c>
      <c r="T10" s="46" t="s">
        <v>188</v>
      </c>
      <c r="U10" s="42">
        <v>43</v>
      </c>
    </row>
    <row r="11" spans="1:21" ht="12.75">
      <c r="A11" s="162" t="s">
        <v>136</v>
      </c>
      <c r="B11" s="271" t="s">
        <v>20</v>
      </c>
      <c r="C11" s="272"/>
      <c r="D11" s="272"/>
      <c r="E11" s="273"/>
      <c r="F11" s="274" t="s">
        <v>16</v>
      </c>
      <c r="G11" s="275"/>
      <c r="H11" s="276" t="s">
        <v>63</v>
      </c>
      <c r="I11" s="277"/>
      <c r="J11" s="43">
        <v>1102</v>
      </c>
      <c r="K11" s="43">
        <v>1</v>
      </c>
      <c r="L11" s="165">
        <v>26</v>
      </c>
      <c r="M11" s="161">
        <v>23</v>
      </c>
      <c r="N11" s="165">
        <v>25</v>
      </c>
      <c r="O11" s="160">
        <v>21</v>
      </c>
      <c r="P11" s="48">
        <f t="shared" si="0"/>
        <v>95</v>
      </c>
      <c r="Q11" s="125">
        <f t="shared" si="1"/>
        <v>23.75</v>
      </c>
      <c r="R11" s="49">
        <v>5</v>
      </c>
      <c r="S11" s="46">
        <v>2</v>
      </c>
      <c r="T11" s="46" t="s">
        <v>188</v>
      </c>
      <c r="U11" s="42">
        <v>43</v>
      </c>
    </row>
    <row r="12" spans="1:21" ht="12.75">
      <c r="A12" s="41">
        <v>8</v>
      </c>
      <c r="B12" s="271" t="s">
        <v>23</v>
      </c>
      <c r="C12" s="272"/>
      <c r="D12" s="272"/>
      <c r="E12" s="273"/>
      <c r="F12" s="274" t="s">
        <v>8</v>
      </c>
      <c r="G12" s="275"/>
      <c r="H12" s="276" t="s">
        <v>59</v>
      </c>
      <c r="I12" s="277"/>
      <c r="J12" s="43">
        <v>1212</v>
      </c>
      <c r="K12" s="43">
        <v>1</v>
      </c>
      <c r="L12" s="165">
        <v>25</v>
      </c>
      <c r="M12" s="161">
        <v>23</v>
      </c>
      <c r="N12" s="165">
        <v>25</v>
      </c>
      <c r="O12" s="160">
        <v>23</v>
      </c>
      <c r="P12" s="48">
        <f t="shared" si="0"/>
        <v>96</v>
      </c>
      <c r="Q12" s="125">
        <f t="shared" si="1"/>
        <v>24</v>
      </c>
      <c r="R12" s="49">
        <v>2</v>
      </c>
      <c r="S12" s="46">
        <v>2</v>
      </c>
      <c r="T12" s="46">
        <v>37</v>
      </c>
      <c r="U12" s="42">
        <v>37</v>
      </c>
    </row>
    <row r="13" spans="1:21" ht="12.75">
      <c r="A13" s="41">
        <v>9</v>
      </c>
      <c r="B13" s="271" t="s">
        <v>137</v>
      </c>
      <c r="C13" s="272"/>
      <c r="D13" s="272"/>
      <c r="E13" s="273"/>
      <c r="F13" s="274" t="s">
        <v>25</v>
      </c>
      <c r="G13" s="275"/>
      <c r="H13" s="276" t="s">
        <v>64</v>
      </c>
      <c r="I13" s="277"/>
      <c r="J13" s="43">
        <v>1387</v>
      </c>
      <c r="K13" s="43">
        <v>3</v>
      </c>
      <c r="L13" s="161">
        <v>23</v>
      </c>
      <c r="M13" s="167">
        <v>27</v>
      </c>
      <c r="N13" s="161">
        <v>21</v>
      </c>
      <c r="O13" s="166">
        <v>25</v>
      </c>
      <c r="P13" s="48">
        <f t="shared" si="0"/>
        <v>96</v>
      </c>
      <c r="Q13" s="125">
        <f t="shared" si="1"/>
        <v>24</v>
      </c>
      <c r="R13" s="49">
        <v>6</v>
      </c>
      <c r="S13" s="46">
        <v>2</v>
      </c>
      <c r="T13" s="46">
        <v>37</v>
      </c>
      <c r="U13" s="42">
        <v>37</v>
      </c>
    </row>
    <row r="14" spans="1:21" ht="12.75">
      <c r="A14" s="41">
        <v>10</v>
      </c>
      <c r="B14" s="271" t="s">
        <v>33</v>
      </c>
      <c r="C14" s="272"/>
      <c r="D14" s="272"/>
      <c r="E14" s="273"/>
      <c r="F14" s="274" t="s">
        <v>8</v>
      </c>
      <c r="G14" s="275"/>
      <c r="H14" s="276" t="s">
        <v>64</v>
      </c>
      <c r="I14" s="277"/>
      <c r="J14" s="43">
        <v>2164</v>
      </c>
      <c r="K14" s="43">
        <v>2</v>
      </c>
      <c r="L14" s="161">
        <v>20</v>
      </c>
      <c r="M14" s="161">
        <v>22</v>
      </c>
      <c r="N14" s="44">
        <v>26</v>
      </c>
      <c r="O14" s="168">
        <v>28</v>
      </c>
      <c r="P14" s="48">
        <f t="shared" si="0"/>
        <v>96</v>
      </c>
      <c r="Q14" s="125">
        <f t="shared" si="1"/>
        <v>24</v>
      </c>
      <c r="R14" s="49">
        <v>8</v>
      </c>
      <c r="S14" s="46">
        <v>4</v>
      </c>
      <c r="T14" s="46">
        <v>37</v>
      </c>
      <c r="U14" s="42">
        <v>37</v>
      </c>
    </row>
    <row r="15" spans="1:21" ht="12.75">
      <c r="A15" s="41">
        <v>11</v>
      </c>
      <c r="B15" s="271" t="s">
        <v>14</v>
      </c>
      <c r="C15" s="272"/>
      <c r="D15" s="272"/>
      <c r="E15" s="273"/>
      <c r="F15" s="274" t="s">
        <v>15</v>
      </c>
      <c r="G15" s="275"/>
      <c r="H15" s="276" t="s">
        <v>59</v>
      </c>
      <c r="I15" s="277"/>
      <c r="J15" s="43">
        <v>2050</v>
      </c>
      <c r="K15" s="43">
        <v>1</v>
      </c>
      <c r="L15" s="161">
        <v>24</v>
      </c>
      <c r="M15" s="44">
        <v>29</v>
      </c>
      <c r="N15" s="161">
        <v>23</v>
      </c>
      <c r="O15" s="160">
        <v>21</v>
      </c>
      <c r="P15" s="48">
        <f t="shared" si="0"/>
        <v>97</v>
      </c>
      <c r="Q15" s="125">
        <f t="shared" si="1"/>
        <v>24.25</v>
      </c>
      <c r="R15" s="49">
        <v>6</v>
      </c>
      <c r="S15" s="46">
        <v>3</v>
      </c>
      <c r="T15" s="46">
        <v>33</v>
      </c>
      <c r="U15" s="42">
        <v>33</v>
      </c>
    </row>
    <row r="16" spans="1:21" ht="12.75">
      <c r="A16" s="41">
        <v>12</v>
      </c>
      <c r="B16" s="271" t="s">
        <v>29</v>
      </c>
      <c r="C16" s="272"/>
      <c r="D16" s="272"/>
      <c r="E16" s="273"/>
      <c r="F16" s="274" t="s">
        <v>138</v>
      </c>
      <c r="G16" s="275"/>
      <c r="H16" s="276" t="s">
        <v>60</v>
      </c>
      <c r="I16" s="277"/>
      <c r="J16" s="43">
        <v>2050</v>
      </c>
      <c r="K16" s="43">
        <v>1</v>
      </c>
      <c r="L16" s="161">
        <v>24</v>
      </c>
      <c r="M16" s="44">
        <v>29</v>
      </c>
      <c r="N16" s="161">
        <v>23</v>
      </c>
      <c r="O16" s="160">
        <v>21</v>
      </c>
      <c r="P16" s="48">
        <f t="shared" si="0"/>
        <v>97</v>
      </c>
      <c r="Q16" s="125">
        <f t="shared" si="1"/>
        <v>24.25</v>
      </c>
      <c r="R16" s="49">
        <v>8</v>
      </c>
      <c r="S16" s="46">
        <v>1</v>
      </c>
      <c r="T16" s="46">
        <v>33</v>
      </c>
      <c r="U16" s="42">
        <v>33</v>
      </c>
    </row>
    <row r="17" spans="1:21" ht="12.75">
      <c r="A17" s="41">
        <v>13</v>
      </c>
      <c r="B17" s="271" t="s">
        <v>65</v>
      </c>
      <c r="C17" s="272"/>
      <c r="D17" s="272"/>
      <c r="E17" s="273"/>
      <c r="F17" s="274" t="s">
        <v>5</v>
      </c>
      <c r="G17" s="275"/>
      <c r="H17" s="276" t="s">
        <v>67</v>
      </c>
      <c r="I17" s="277"/>
      <c r="J17" s="43">
        <v>1450</v>
      </c>
      <c r="K17" s="43" t="s">
        <v>3</v>
      </c>
      <c r="L17" s="161">
        <v>22</v>
      </c>
      <c r="M17" s="161">
        <v>23</v>
      </c>
      <c r="N17" s="44">
        <v>29</v>
      </c>
      <c r="O17" s="160">
        <v>24</v>
      </c>
      <c r="P17" s="48">
        <f t="shared" si="0"/>
        <v>98</v>
      </c>
      <c r="Q17" s="125">
        <f t="shared" si="1"/>
        <v>24.5</v>
      </c>
      <c r="R17" s="49">
        <v>7</v>
      </c>
      <c r="S17" s="46">
        <v>1</v>
      </c>
      <c r="T17" s="46">
        <v>30</v>
      </c>
      <c r="U17" s="42">
        <v>30</v>
      </c>
    </row>
    <row r="18" spans="1:21" ht="12.75">
      <c r="A18" s="41">
        <v>14</v>
      </c>
      <c r="B18" s="271" t="s">
        <v>24</v>
      </c>
      <c r="C18" s="272"/>
      <c r="D18" s="272"/>
      <c r="E18" s="273"/>
      <c r="F18" s="274" t="s">
        <v>8</v>
      </c>
      <c r="G18" s="275"/>
      <c r="H18" s="276" t="s">
        <v>63</v>
      </c>
      <c r="I18" s="277"/>
      <c r="J18" s="43">
        <v>1372</v>
      </c>
      <c r="K18" s="43">
        <v>4</v>
      </c>
      <c r="L18" s="167">
        <v>27</v>
      </c>
      <c r="M18" s="165">
        <v>25</v>
      </c>
      <c r="N18" s="165">
        <v>26</v>
      </c>
      <c r="O18" s="160">
        <v>22</v>
      </c>
      <c r="P18" s="48">
        <f t="shared" si="0"/>
        <v>100</v>
      </c>
      <c r="Q18" s="125">
        <f t="shared" si="1"/>
        <v>25</v>
      </c>
      <c r="R18" s="49">
        <v>5</v>
      </c>
      <c r="S18" s="46">
        <v>1</v>
      </c>
      <c r="T18" s="46">
        <v>27</v>
      </c>
      <c r="U18" s="42">
        <v>27</v>
      </c>
    </row>
    <row r="19" spans="1:21" ht="12.75">
      <c r="A19" s="41">
        <v>15</v>
      </c>
      <c r="B19" s="271" t="s">
        <v>23</v>
      </c>
      <c r="C19" s="272"/>
      <c r="D19" s="272"/>
      <c r="E19" s="273"/>
      <c r="F19" s="274" t="s">
        <v>31</v>
      </c>
      <c r="G19" s="275"/>
      <c r="H19" s="276" t="s">
        <v>59</v>
      </c>
      <c r="I19" s="277"/>
      <c r="J19" s="43">
        <v>2488</v>
      </c>
      <c r="K19" s="43">
        <v>4</v>
      </c>
      <c r="L19" s="44">
        <v>30</v>
      </c>
      <c r="M19" s="165">
        <v>25</v>
      </c>
      <c r="N19" s="161">
        <v>21</v>
      </c>
      <c r="O19" s="160">
        <v>24</v>
      </c>
      <c r="P19" s="48">
        <f t="shared" si="0"/>
        <v>100</v>
      </c>
      <c r="Q19" s="125">
        <f t="shared" si="1"/>
        <v>25</v>
      </c>
      <c r="R19" s="49">
        <v>9</v>
      </c>
      <c r="S19" s="46">
        <v>1</v>
      </c>
      <c r="T19" s="46">
        <v>27</v>
      </c>
      <c r="U19" s="42">
        <v>27</v>
      </c>
    </row>
    <row r="20" spans="1:21" ht="12.75">
      <c r="A20" s="41">
        <v>16</v>
      </c>
      <c r="B20" s="271" t="s">
        <v>139</v>
      </c>
      <c r="C20" s="272"/>
      <c r="D20" s="272"/>
      <c r="E20" s="273"/>
      <c r="F20" s="274" t="s">
        <v>32</v>
      </c>
      <c r="G20" s="275"/>
      <c r="H20" s="276" t="s">
        <v>64</v>
      </c>
      <c r="I20" s="277"/>
      <c r="J20" s="43">
        <v>2106</v>
      </c>
      <c r="K20" s="43">
        <v>2</v>
      </c>
      <c r="L20" s="165">
        <v>25</v>
      </c>
      <c r="M20" s="161">
        <v>24</v>
      </c>
      <c r="N20" s="165">
        <v>26</v>
      </c>
      <c r="O20" s="166">
        <v>26</v>
      </c>
      <c r="P20" s="48">
        <f t="shared" si="0"/>
        <v>101</v>
      </c>
      <c r="Q20" s="125">
        <f t="shared" si="1"/>
        <v>25.25</v>
      </c>
      <c r="R20" s="49">
        <v>2</v>
      </c>
      <c r="S20" s="46">
        <v>1</v>
      </c>
      <c r="T20" s="46">
        <v>23</v>
      </c>
      <c r="U20" s="42">
        <v>23</v>
      </c>
    </row>
    <row r="21" spans="1:21" ht="12.75">
      <c r="A21" s="41">
        <v>17</v>
      </c>
      <c r="B21" s="271" t="s">
        <v>40</v>
      </c>
      <c r="C21" s="272"/>
      <c r="D21" s="272"/>
      <c r="E21" s="273"/>
      <c r="F21" s="274" t="s">
        <v>5</v>
      </c>
      <c r="G21" s="275"/>
      <c r="H21" s="276" t="s">
        <v>59</v>
      </c>
      <c r="I21" s="277"/>
      <c r="J21" s="43">
        <v>2502</v>
      </c>
      <c r="K21" s="43">
        <v>4</v>
      </c>
      <c r="L21" s="44">
        <v>31</v>
      </c>
      <c r="M21" s="161">
        <v>21</v>
      </c>
      <c r="N21" s="165">
        <v>25</v>
      </c>
      <c r="O21" s="160">
        <v>24</v>
      </c>
      <c r="P21" s="48">
        <f t="shared" si="0"/>
        <v>101</v>
      </c>
      <c r="Q21" s="125">
        <f t="shared" si="1"/>
        <v>25.25</v>
      </c>
      <c r="R21" s="49">
        <v>10</v>
      </c>
      <c r="S21" s="46">
        <v>1</v>
      </c>
      <c r="T21" s="46">
        <v>23</v>
      </c>
      <c r="U21" s="42">
        <v>23</v>
      </c>
    </row>
    <row r="22" spans="1:21" ht="12.75">
      <c r="A22" s="41">
        <v>18</v>
      </c>
      <c r="B22" s="271" t="s">
        <v>140</v>
      </c>
      <c r="C22" s="272"/>
      <c r="D22" s="272"/>
      <c r="E22" s="273"/>
      <c r="F22" s="274" t="s">
        <v>141</v>
      </c>
      <c r="G22" s="275"/>
      <c r="H22" s="276" t="s">
        <v>64</v>
      </c>
      <c r="I22" s="277"/>
      <c r="J22" s="43">
        <v>1367</v>
      </c>
      <c r="K22" s="43">
        <v>4</v>
      </c>
      <c r="L22" s="165">
        <v>26</v>
      </c>
      <c r="M22" s="167">
        <v>28</v>
      </c>
      <c r="N22" s="165">
        <v>25</v>
      </c>
      <c r="O22" s="160">
        <v>23</v>
      </c>
      <c r="P22" s="48">
        <f t="shared" si="0"/>
        <v>102</v>
      </c>
      <c r="Q22" s="125">
        <f t="shared" si="1"/>
        <v>25.5</v>
      </c>
      <c r="R22" s="49">
        <v>5</v>
      </c>
      <c r="S22" s="46">
        <v>1</v>
      </c>
      <c r="T22" s="46">
        <v>19</v>
      </c>
      <c r="U22" s="42">
        <v>19</v>
      </c>
    </row>
    <row r="23" spans="1:21" ht="12.75">
      <c r="A23" s="41">
        <v>19</v>
      </c>
      <c r="B23" s="271" t="s">
        <v>17</v>
      </c>
      <c r="C23" s="272"/>
      <c r="D23" s="272"/>
      <c r="E23" s="273"/>
      <c r="F23" s="274" t="s">
        <v>1</v>
      </c>
      <c r="G23" s="275"/>
      <c r="H23" s="276" t="s">
        <v>60</v>
      </c>
      <c r="I23" s="277"/>
      <c r="J23" s="43">
        <v>1099</v>
      </c>
      <c r="K23" s="43">
        <v>3</v>
      </c>
      <c r="L23" s="165">
        <v>26</v>
      </c>
      <c r="M23" s="165">
        <v>25</v>
      </c>
      <c r="N23" s="161">
        <v>23</v>
      </c>
      <c r="O23" s="9">
        <v>29</v>
      </c>
      <c r="P23" s="48">
        <f t="shared" si="0"/>
        <v>103</v>
      </c>
      <c r="Q23" s="125">
        <f t="shared" si="1"/>
        <v>25.75</v>
      </c>
      <c r="R23" s="49">
        <v>6</v>
      </c>
      <c r="S23" s="46">
        <v>1</v>
      </c>
      <c r="T23" s="46">
        <v>16</v>
      </c>
      <c r="U23" s="42">
        <v>16</v>
      </c>
    </row>
    <row r="24" spans="1:21" ht="12.75">
      <c r="A24" s="41">
        <v>20</v>
      </c>
      <c r="B24" s="271" t="s">
        <v>26</v>
      </c>
      <c r="C24" s="272"/>
      <c r="D24" s="272"/>
      <c r="E24" s="273"/>
      <c r="F24" s="274" t="s">
        <v>27</v>
      </c>
      <c r="G24" s="275"/>
      <c r="H24" s="276" t="s">
        <v>62</v>
      </c>
      <c r="I24" s="277"/>
      <c r="J24" s="43">
        <v>1435</v>
      </c>
      <c r="K24" s="43">
        <v>3</v>
      </c>
      <c r="L24" s="161">
        <v>24</v>
      </c>
      <c r="M24" s="167">
        <v>28</v>
      </c>
      <c r="N24" s="44">
        <v>31</v>
      </c>
      <c r="O24" s="160">
        <v>20</v>
      </c>
      <c r="P24" s="48">
        <f t="shared" si="0"/>
        <v>103</v>
      </c>
      <c r="Q24" s="125">
        <f t="shared" si="1"/>
        <v>25.75</v>
      </c>
      <c r="R24" s="163">
        <v>11</v>
      </c>
      <c r="S24" s="164">
        <v>4</v>
      </c>
      <c r="T24" s="46">
        <v>16</v>
      </c>
      <c r="U24" s="42">
        <v>16</v>
      </c>
    </row>
    <row r="25" spans="1:22" ht="12.75">
      <c r="A25" s="41">
        <v>21</v>
      </c>
      <c r="B25" s="271" t="s">
        <v>142</v>
      </c>
      <c r="C25" s="272"/>
      <c r="D25" s="272"/>
      <c r="E25" s="273"/>
      <c r="F25" s="274" t="s">
        <v>28</v>
      </c>
      <c r="G25" s="275"/>
      <c r="H25" s="276" t="s">
        <v>62</v>
      </c>
      <c r="I25" s="277"/>
      <c r="J25" s="43">
        <v>2413</v>
      </c>
      <c r="K25" s="43">
        <v>4</v>
      </c>
      <c r="L25" s="165">
        <v>26</v>
      </c>
      <c r="M25" s="161">
        <v>23</v>
      </c>
      <c r="N25" s="161">
        <v>24</v>
      </c>
      <c r="O25" s="9">
        <v>31</v>
      </c>
      <c r="P25" s="48">
        <f t="shared" si="0"/>
        <v>104</v>
      </c>
      <c r="Q25" s="125">
        <f t="shared" si="1"/>
        <v>26</v>
      </c>
      <c r="R25" s="163">
        <v>8</v>
      </c>
      <c r="S25" s="164">
        <v>2</v>
      </c>
      <c r="T25" s="46">
        <v>12</v>
      </c>
      <c r="U25" s="42">
        <v>12</v>
      </c>
      <c r="V25" s="184"/>
    </row>
    <row r="26" spans="1:21" ht="12.75">
      <c r="A26" s="41">
        <v>22</v>
      </c>
      <c r="B26" s="271" t="s">
        <v>34</v>
      </c>
      <c r="C26" s="272"/>
      <c r="D26" s="272"/>
      <c r="E26" s="273"/>
      <c r="F26" s="274" t="s">
        <v>0</v>
      </c>
      <c r="G26" s="275"/>
      <c r="H26" s="276" t="s">
        <v>60</v>
      </c>
      <c r="I26" s="277"/>
      <c r="J26" s="43">
        <v>1134</v>
      </c>
      <c r="K26" s="43">
        <v>3</v>
      </c>
      <c r="L26" s="165">
        <v>25</v>
      </c>
      <c r="M26" s="167">
        <v>27</v>
      </c>
      <c r="N26" s="165">
        <v>26</v>
      </c>
      <c r="O26" s="168">
        <v>28</v>
      </c>
      <c r="P26" s="48">
        <f t="shared" si="0"/>
        <v>106</v>
      </c>
      <c r="Q26" s="125">
        <f t="shared" si="1"/>
        <v>26.5</v>
      </c>
      <c r="R26" s="163">
        <v>3</v>
      </c>
      <c r="S26" s="164">
        <v>1</v>
      </c>
      <c r="T26" s="46">
        <v>9</v>
      </c>
      <c r="U26" s="42">
        <v>9</v>
      </c>
    </row>
    <row r="27" spans="1:21" ht="12.75">
      <c r="A27" s="41">
        <v>23</v>
      </c>
      <c r="B27" s="271" t="s">
        <v>71</v>
      </c>
      <c r="C27" s="272"/>
      <c r="D27" s="272"/>
      <c r="E27" s="273"/>
      <c r="F27" s="274" t="s">
        <v>21</v>
      </c>
      <c r="G27" s="275"/>
      <c r="H27" s="276" t="s">
        <v>67</v>
      </c>
      <c r="I27" s="277"/>
      <c r="J27" s="43">
        <v>1284</v>
      </c>
      <c r="K27" s="43" t="s">
        <v>3</v>
      </c>
      <c r="L27" s="167">
        <v>28</v>
      </c>
      <c r="M27" s="161">
        <v>24</v>
      </c>
      <c r="N27" s="167">
        <v>27</v>
      </c>
      <c r="O27" s="168">
        <v>27</v>
      </c>
      <c r="P27" s="48">
        <f t="shared" si="0"/>
        <v>106</v>
      </c>
      <c r="Q27" s="125">
        <f t="shared" si="1"/>
        <v>26.5</v>
      </c>
      <c r="R27" s="163">
        <v>4</v>
      </c>
      <c r="S27" s="164">
        <v>0</v>
      </c>
      <c r="T27" s="46">
        <v>9</v>
      </c>
      <c r="U27" s="42">
        <v>9</v>
      </c>
    </row>
    <row r="28" spans="1:21" ht="12.75">
      <c r="A28" s="41">
        <v>24</v>
      </c>
      <c r="B28" s="271" t="s">
        <v>30</v>
      </c>
      <c r="C28" s="272"/>
      <c r="D28" s="272"/>
      <c r="E28" s="273"/>
      <c r="F28" s="274" t="s">
        <v>31</v>
      </c>
      <c r="G28" s="275"/>
      <c r="H28" s="276" t="s">
        <v>60</v>
      </c>
      <c r="I28" s="277"/>
      <c r="J28" s="43">
        <v>2038</v>
      </c>
      <c r="K28" s="43">
        <v>3</v>
      </c>
      <c r="L28" s="161">
        <v>24</v>
      </c>
      <c r="M28" s="44">
        <v>32</v>
      </c>
      <c r="N28" s="165">
        <v>25</v>
      </c>
      <c r="O28" s="166">
        <v>26</v>
      </c>
      <c r="P28" s="48">
        <f t="shared" si="0"/>
        <v>107</v>
      </c>
      <c r="Q28" s="125">
        <f t="shared" si="1"/>
        <v>26.75</v>
      </c>
      <c r="R28" s="163">
        <v>8</v>
      </c>
      <c r="S28" s="164">
        <v>1</v>
      </c>
      <c r="T28" s="46">
        <v>5</v>
      </c>
      <c r="U28" s="42">
        <v>5</v>
      </c>
    </row>
    <row r="29" spans="1:21" ht="12.75">
      <c r="A29" s="41">
        <v>25</v>
      </c>
      <c r="B29" s="271" t="s">
        <v>13</v>
      </c>
      <c r="C29" s="272"/>
      <c r="D29" s="272"/>
      <c r="E29" s="273"/>
      <c r="F29" s="274" t="s">
        <v>143</v>
      </c>
      <c r="G29" s="275"/>
      <c r="H29" s="276" t="s">
        <v>61</v>
      </c>
      <c r="I29" s="277"/>
      <c r="J29" s="43">
        <v>712</v>
      </c>
      <c r="K29" s="43">
        <v>4</v>
      </c>
      <c r="L29" s="165">
        <v>25</v>
      </c>
      <c r="M29" s="167">
        <v>28</v>
      </c>
      <c r="N29" s="165">
        <v>26</v>
      </c>
      <c r="O29" s="9">
        <v>29</v>
      </c>
      <c r="P29" s="48">
        <f t="shared" si="0"/>
        <v>108</v>
      </c>
      <c r="Q29" s="125">
        <f t="shared" si="1"/>
        <v>27</v>
      </c>
      <c r="R29" s="163">
        <v>4</v>
      </c>
      <c r="S29" s="164">
        <v>2</v>
      </c>
      <c r="T29" s="46">
        <v>2</v>
      </c>
      <c r="U29" s="42">
        <v>2</v>
      </c>
    </row>
    <row r="30" spans="1:21" ht="12.75">
      <c r="A30" s="41">
        <v>26</v>
      </c>
      <c r="B30" s="271" t="s">
        <v>144</v>
      </c>
      <c r="C30" s="272"/>
      <c r="D30" s="272"/>
      <c r="E30" s="273"/>
      <c r="F30" s="274" t="s">
        <v>22</v>
      </c>
      <c r="G30" s="275"/>
      <c r="H30" s="276" t="s">
        <v>64</v>
      </c>
      <c r="I30" s="277"/>
      <c r="J30" s="43">
        <v>1884</v>
      </c>
      <c r="K30" s="43" t="s">
        <v>3</v>
      </c>
      <c r="L30" s="165">
        <v>26</v>
      </c>
      <c r="M30" s="161">
        <v>24</v>
      </c>
      <c r="N30" s="165">
        <v>26</v>
      </c>
      <c r="O30" s="9">
        <v>32</v>
      </c>
      <c r="P30" s="48">
        <f t="shared" si="0"/>
        <v>108</v>
      </c>
      <c r="Q30" s="125">
        <f t="shared" si="1"/>
        <v>27</v>
      </c>
      <c r="R30" s="163">
        <v>8</v>
      </c>
      <c r="S30" s="164">
        <v>0</v>
      </c>
      <c r="T30" s="46">
        <v>2</v>
      </c>
      <c r="U30" s="42">
        <v>2</v>
      </c>
    </row>
    <row r="31" spans="1:21" ht="12.75">
      <c r="A31" s="41">
        <v>27</v>
      </c>
      <c r="B31" s="271" t="s">
        <v>145</v>
      </c>
      <c r="C31" s="272"/>
      <c r="D31" s="272"/>
      <c r="E31" s="273"/>
      <c r="F31" s="274" t="s">
        <v>146</v>
      </c>
      <c r="G31" s="275"/>
      <c r="H31" s="276" t="s">
        <v>64</v>
      </c>
      <c r="I31" s="277"/>
      <c r="J31" s="43">
        <v>1548</v>
      </c>
      <c r="K31" s="43">
        <v>2</v>
      </c>
      <c r="L31" s="161">
        <v>22</v>
      </c>
      <c r="M31" s="44">
        <v>29</v>
      </c>
      <c r="N31" s="44">
        <v>32</v>
      </c>
      <c r="O31" s="168">
        <v>28</v>
      </c>
      <c r="P31" s="48">
        <f t="shared" si="0"/>
        <v>111</v>
      </c>
      <c r="Q31" s="125">
        <f t="shared" si="1"/>
        <v>27.75</v>
      </c>
      <c r="R31" s="163">
        <v>10</v>
      </c>
      <c r="S31" s="164">
        <v>1</v>
      </c>
      <c r="T31" s="46"/>
      <c r="U31" s="42"/>
    </row>
    <row r="32" spans="1:21" ht="12.75">
      <c r="A32" s="41">
        <v>28</v>
      </c>
      <c r="B32" s="271" t="s">
        <v>11</v>
      </c>
      <c r="C32" s="272"/>
      <c r="D32" s="272"/>
      <c r="E32" s="273"/>
      <c r="F32" s="274" t="s">
        <v>12</v>
      </c>
      <c r="G32" s="275"/>
      <c r="H32" s="276" t="s">
        <v>59</v>
      </c>
      <c r="I32" s="277"/>
      <c r="J32" s="43">
        <v>609</v>
      </c>
      <c r="K32" s="43">
        <v>2</v>
      </c>
      <c r="L32" s="167">
        <v>27</v>
      </c>
      <c r="M32" s="167">
        <v>28</v>
      </c>
      <c r="N32" s="44">
        <v>30</v>
      </c>
      <c r="O32" s="168">
        <v>27</v>
      </c>
      <c r="P32" s="48">
        <f t="shared" si="0"/>
        <v>112</v>
      </c>
      <c r="Q32" s="125">
        <f t="shared" si="1"/>
        <v>28</v>
      </c>
      <c r="R32" s="163">
        <v>3</v>
      </c>
      <c r="S32" s="164">
        <v>1</v>
      </c>
      <c r="T32" s="46"/>
      <c r="U32" s="42"/>
    </row>
    <row r="33" spans="1:21" ht="12.75">
      <c r="A33" s="41">
        <v>29</v>
      </c>
      <c r="B33" s="271" t="s">
        <v>36</v>
      </c>
      <c r="C33" s="272"/>
      <c r="D33" s="272"/>
      <c r="E33" s="273"/>
      <c r="F33" s="274" t="s">
        <v>4</v>
      </c>
      <c r="G33" s="275"/>
      <c r="H33" s="276" t="s">
        <v>44</v>
      </c>
      <c r="I33" s="277"/>
      <c r="J33" s="43">
        <v>2399</v>
      </c>
      <c r="K33" s="43">
        <v>4</v>
      </c>
      <c r="L33" s="165">
        <v>25</v>
      </c>
      <c r="M33" s="44">
        <v>32</v>
      </c>
      <c r="N33" s="167">
        <v>27</v>
      </c>
      <c r="O33" s="168">
        <v>28</v>
      </c>
      <c r="P33" s="48">
        <f t="shared" si="0"/>
        <v>112</v>
      </c>
      <c r="Q33" s="125">
        <f t="shared" si="1"/>
        <v>28</v>
      </c>
      <c r="R33" s="163">
        <v>7</v>
      </c>
      <c r="S33" s="164">
        <v>3</v>
      </c>
      <c r="T33" s="10"/>
      <c r="U33" s="42"/>
    </row>
    <row r="34" spans="1:21" ht="12.75">
      <c r="A34" s="41">
        <v>30</v>
      </c>
      <c r="B34" s="271" t="s">
        <v>66</v>
      </c>
      <c r="C34" s="272"/>
      <c r="D34" s="272"/>
      <c r="E34" s="273"/>
      <c r="F34" s="274" t="s">
        <v>16</v>
      </c>
      <c r="G34" s="275"/>
      <c r="H34" s="276" t="s">
        <v>59</v>
      </c>
      <c r="I34" s="277"/>
      <c r="J34" s="43">
        <v>2512</v>
      </c>
      <c r="K34" s="43">
        <v>3</v>
      </c>
      <c r="L34" s="44">
        <v>31</v>
      </c>
      <c r="M34" s="44">
        <v>31</v>
      </c>
      <c r="N34" s="167">
        <v>28</v>
      </c>
      <c r="O34" s="168">
        <v>27</v>
      </c>
      <c r="P34" s="48">
        <f t="shared" si="0"/>
        <v>117</v>
      </c>
      <c r="Q34" s="125">
        <f t="shared" si="1"/>
        <v>29.25</v>
      </c>
      <c r="R34" s="163">
        <v>4</v>
      </c>
      <c r="S34" s="164">
        <v>3</v>
      </c>
      <c r="T34" s="10"/>
      <c r="U34" s="42"/>
    </row>
    <row r="35" spans="1:21" ht="12.75">
      <c r="A35" s="41">
        <v>31</v>
      </c>
      <c r="B35" s="271" t="s">
        <v>147</v>
      </c>
      <c r="C35" s="272"/>
      <c r="D35" s="272"/>
      <c r="E35" s="273"/>
      <c r="F35" s="274" t="s">
        <v>1</v>
      </c>
      <c r="G35" s="275"/>
      <c r="H35" s="276" t="s">
        <v>59</v>
      </c>
      <c r="I35" s="277"/>
      <c r="J35" s="43">
        <v>2660</v>
      </c>
      <c r="K35" s="43" t="s">
        <v>3</v>
      </c>
      <c r="L35" s="44">
        <v>42</v>
      </c>
      <c r="M35" s="161">
        <v>22</v>
      </c>
      <c r="N35" s="165">
        <v>25</v>
      </c>
      <c r="O35" s="9">
        <v>31</v>
      </c>
      <c r="P35" s="48">
        <f t="shared" si="0"/>
        <v>120</v>
      </c>
      <c r="Q35" s="125">
        <f t="shared" si="1"/>
        <v>30</v>
      </c>
      <c r="R35" s="163">
        <v>20</v>
      </c>
      <c r="S35" s="164">
        <v>6</v>
      </c>
      <c r="T35" s="10"/>
      <c r="U35" s="42"/>
    </row>
    <row r="36" spans="1:21" ht="12.75">
      <c r="A36" s="41">
        <v>32</v>
      </c>
      <c r="B36" s="271" t="s">
        <v>148</v>
      </c>
      <c r="C36" s="272"/>
      <c r="D36" s="272"/>
      <c r="E36" s="273"/>
      <c r="F36" s="274" t="s">
        <v>31</v>
      </c>
      <c r="G36" s="275"/>
      <c r="H36" s="276" t="s">
        <v>67</v>
      </c>
      <c r="I36" s="277"/>
      <c r="J36" s="43">
        <v>2461</v>
      </c>
      <c r="K36" s="43" t="s">
        <v>3</v>
      </c>
      <c r="L36" s="167">
        <v>28</v>
      </c>
      <c r="M36" s="44">
        <v>33</v>
      </c>
      <c r="N36" s="44">
        <v>29</v>
      </c>
      <c r="O36" s="9">
        <v>34</v>
      </c>
      <c r="P36" s="48">
        <f t="shared" si="0"/>
        <v>124</v>
      </c>
      <c r="Q36" s="125">
        <f t="shared" si="1"/>
        <v>31</v>
      </c>
      <c r="R36" s="163">
        <v>6</v>
      </c>
      <c r="S36" s="164">
        <v>4</v>
      </c>
      <c r="T36" s="10"/>
      <c r="U36" s="42"/>
    </row>
    <row r="37" spans="1:21" ht="12.75">
      <c r="A37" s="41">
        <v>33</v>
      </c>
      <c r="B37" s="271" t="s">
        <v>149</v>
      </c>
      <c r="C37" s="272"/>
      <c r="D37" s="272"/>
      <c r="E37" s="273"/>
      <c r="F37" s="274" t="s">
        <v>2</v>
      </c>
      <c r="G37" s="275"/>
      <c r="H37" s="276" t="s">
        <v>63</v>
      </c>
      <c r="I37" s="277"/>
      <c r="J37" s="43">
        <v>2560</v>
      </c>
      <c r="K37" s="43" t="s">
        <v>3</v>
      </c>
      <c r="L37" s="44">
        <v>37</v>
      </c>
      <c r="M37" s="44">
        <v>34</v>
      </c>
      <c r="N37" s="44">
        <v>34</v>
      </c>
      <c r="O37" s="160">
        <v>24</v>
      </c>
      <c r="P37" s="48">
        <f t="shared" si="0"/>
        <v>129</v>
      </c>
      <c r="Q37" s="125">
        <f t="shared" si="1"/>
        <v>32.25</v>
      </c>
      <c r="R37" s="163">
        <v>13</v>
      </c>
      <c r="S37" s="164">
        <v>0</v>
      </c>
      <c r="T37" s="10"/>
      <c r="U37" s="42"/>
    </row>
    <row r="38" spans="1:21" ht="12.75">
      <c r="A38" s="41">
        <v>34</v>
      </c>
      <c r="B38" s="271" t="s">
        <v>69</v>
      </c>
      <c r="C38" s="272"/>
      <c r="D38" s="272"/>
      <c r="E38" s="273"/>
      <c r="F38" s="274" t="s">
        <v>4</v>
      </c>
      <c r="G38" s="275"/>
      <c r="H38" s="276" t="s">
        <v>67</v>
      </c>
      <c r="I38" s="277"/>
      <c r="J38" s="43">
        <v>2699</v>
      </c>
      <c r="K38" s="43" t="s">
        <v>3</v>
      </c>
      <c r="L38" s="44">
        <v>34</v>
      </c>
      <c r="M38" s="44">
        <v>33</v>
      </c>
      <c r="N38" s="44">
        <v>34</v>
      </c>
      <c r="O38" s="9">
        <v>32</v>
      </c>
      <c r="P38" s="48">
        <f t="shared" si="0"/>
        <v>133</v>
      </c>
      <c r="Q38" s="46">
        <f>P38/4</f>
        <v>33.25</v>
      </c>
      <c r="R38" s="163">
        <v>2</v>
      </c>
      <c r="S38" s="164">
        <v>1</v>
      </c>
      <c r="T38" s="10"/>
      <c r="U38" s="42"/>
    </row>
    <row r="39" spans="1:18" ht="12.75">
      <c r="A39" s="50"/>
      <c r="B39" s="51"/>
      <c r="C39" s="18"/>
      <c r="D39" s="18"/>
      <c r="E39" s="45"/>
      <c r="F39" s="45"/>
      <c r="G39" s="52"/>
      <c r="H39" s="18"/>
      <c r="I39" s="1"/>
      <c r="J39" s="1"/>
      <c r="K39" s="1"/>
      <c r="L39" s="1"/>
      <c r="M39" s="53"/>
      <c r="N39" s="54"/>
      <c r="O39" s="1"/>
      <c r="P39" s="1"/>
      <c r="Q39" s="45"/>
      <c r="R39" s="55"/>
    </row>
    <row r="40" spans="1:21" ht="12.75">
      <c r="A40" s="56"/>
      <c r="B40" s="57"/>
      <c r="C40" s="57"/>
      <c r="D40" s="57"/>
      <c r="E40" s="58"/>
      <c r="F40" s="59"/>
      <c r="G40" s="59"/>
      <c r="H40" s="45"/>
      <c r="I40" s="60"/>
      <c r="J40" s="61"/>
      <c r="K40" s="62"/>
      <c r="L40" s="63"/>
      <c r="M40" s="63"/>
      <c r="N40" s="63"/>
      <c r="O40" s="64"/>
      <c r="P40" s="65"/>
      <c r="Q40" s="66"/>
      <c r="R40" s="67"/>
      <c r="S40" s="68"/>
      <c r="T40" s="69"/>
      <c r="U40" s="70"/>
    </row>
    <row r="41" spans="1:21" ht="12.75">
      <c r="A41" s="292" t="s">
        <v>103</v>
      </c>
      <c r="B41" s="293"/>
      <c r="C41" s="293"/>
      <c r="D41" s="293"/>
      <c r="E41" s="293"/>
      <c r="F41" s="59"/>
      <c r="G41" s="59"/>
      <c r="H41" s="45"/>
      <c r="I41" s="60"/>
      <c r="J41" s="61"/>
      <c r="K41" s="62"/>
      <c r="L41" s="72"/>
      <c r="M41" s="72"/>
      <c r="N41" s="52"/>
      <c r="O41" s="52"/>
      <c r="P41" s="65"/>
      <c r="Q41" s="66"/>
      <c r="R41" s="73"/>
      <c r="S41" s="73"/>
      <c r="T41" s="73"/>
      <c r="U41" s="70"/>
    </row>
    <row r="42" spans="1:21" s="84" customFormat="1" ht="12">
      <c r="A42" s="74"/>
      <c r="B42" s="75" t="s">
        <v>47</v>
      </c>
      <c r="C42" s="75" t="s">
        <v>104</v>
      </c>
      <c r="D42" s="75" t="s">
        <v>82</v>
      </c>
      <c r="E42" s="75" t="s">
        <v>105</v>
      </c>
      <c r="F42" s="76" t="s">
        <v>106</v>
      </c>
      <c r="G42" s="185" t="s">
        <v>107</v>
      </c>
      <c r="H42" s="73"/>
      <c r="I42" s="77"/>
      <c r="J42" s="78"/>
      <c r="K42" s="79"/>
      <c r="L42" s="80"/>
      <c r="M42" s="81" t="s">
        <v>151</v>
      </c>
      <c r="N42" s="73"/>
      <c r="O42" s="73"/>
      <c r="P42" s="82"/>
      <c r="Q42" s="66"/>
      <c r="R42" s="73"/>
      <c r="S42" s="73"/>
      <c r="T42" s="73"/>
      <c r="U42" s="83"/>
    </row>
    <row r="43" spans="1:21" ht="12.75">
      <c r="A43" s="71"/>
      <c r="B43" s="85" t="s">
        <v>18</v>
      </c>
      <c r="C43" s="86">
        <v>0</v>
      </c>
      <c r="D43" s="75" t="s">
        <v>82</v>
      </c>
      <c r="E43" s="87">
        <v>1.2</v>
      </c>
      <c r="F43" s="76" t="s">
        <v>106</v>
      </c>
      <c r="G43" s="88">
        <f aca="true" t="shared" si="2" ref="G43:G48">C43*E43</f>
        <v>0</v>
      </c>
      <c r="H43" s="45"/>
      <c r="I43" s="60"/>
      <c r="J43" s="61"/>
      <c r="K43" s="62"/>
      <c r="L43" s="72"/>
      <c r="M43" s="72"/>
      <c r="N43" s="52"/>
      <c r="O43" s="52"/>
      <c r="P43" s="65"/>
      <c r="Q43" s="66"/>
      <c r="R43" s="73"/>
      <c r="S43" s="73"/>
      <c r="T43" s="73"/>
      <c r="U43" s="70"/>
    </row>
    <row r="44" spans="1:21" ht="12.75">
      <c r="A44" s="71"/>
      <c r="B44" s="85">
        <v>1</v>
      </c>
      <c r="C44" s="86">
        <v>6</v>
      </c>
      <c r="D44" s="75" t="s">
        <v>82</v>
      </c>
      <c r="E44" s="87">
        <v>1.2</v>
      </c>
      <c r="F44" s="76" t="s">
        <v>106</v>
      </c>
      <c r="G44" s="88">
        <f t="shared" si="2"/>
        <v>7.199999999999999</v>
      </c>
      <c r="H44" s="45"/>
      <c r="I44" s="60"/>
      <c r="J44" s="61"/>
      <c r="K44" s="62"/>
      <c r="L44" s="72"/>
      <c r="M44" s="81" t="s">
        <v>189</v>
      </c>
      <c r="N44" s="52"/>
      <c r="O44" s="52"/>
      <c r="P44" s="65"/>
      <c r="Q44" s="66"/>
      <c r="R44" s="73"/>
      <c r="S44" s="73"/>
      <c r="T44" s="73"/>
      <c r="U44" s="70"/>
    </row>
    <row r="45" spans="1:21" ht="12.75">
      <c r="A45" s="71"/>
      <c r="B45" s="85">
        <v>2</v>
      </c>
      <c r="C45" s="86">
        <v>8</v>
      </c>
      <c r="D45" s="75" t="s">
        <v>82</v>
      </c>
      <c r="E45" s="87">
        <v>1</v>
      </c>
      <c r="F45" s="76" t="s">
        <v>106</v>
      </c>
      <c r="G45" s="88">
        <f t="shared" si="2"/>
        <v>8</v>
      </c>
      <c r="H45" s="45"/>
      <c r="I45" s="60"/>
      <c r="J45" s="61"/>
      <c r="K45" s="62"/>
      <c r="L45" s="72"/>
      <c r="M45" s="72"/>
      <c r="N45" s="52"/>
      <c r="O45" s="52"/>
      <c r="P45" s="65"/>
      <c r="Q45" s="66"/>
      <c r="R45" s="73"/>
      <c r="S45" s="73"/>
      <c r="T45" s="73"/>
      <c r="U45" s="70"/>
    </row>
    <row r="46" spans="1:21" ht="12.75">
      <c r="A46" s="71"/>
      <c r="B46" s="85">
        <v>3</v>
      </c>
      <c r="C46" s="86">
        <v>6</v>
      </c>
      <c r="D46" s="75" t="s">
        <v>82</v>
      </c>
      <c r="E46" s="87">
        <v>0.7</v>
      </c>
      <c r="F46" s="76" t="s">
        <v>106</v>
      </c>
      <c r="G46" s="88">
        <f t="shared" si="2"/>
        <v>4.199999999999999</v>
      </c>
      <c r="H46" s="45"/>
      <c r="I46" s="60"/>
      <c r="J46" s="61"/>
      <c r="K46" s="62"/>
      <c r="L46" s="72"/>
      <c r="M46" s="72"/>
      <c r="N46" s="52"/>
      <c r="O46" s="52"/>
      <c r="P46" s="65"/>
      <c r="Q46" s="66"/>
      <c r="R46" s="73"/>
      <c r="S46" s="73"/>
      <c r="T46" s="73"/>
      <c r="U46" s="70"/>
    </row>
    <row r="47" spans="1:21" ht="12.75">
      <c r="A47" s="71"/>
      <c r="B47" s="85">
        <v>4</v>
      </c>
      <c r="C47" s="86">
        <v>7</v>
      </c>
      <c r="D47" s="75" t="s">
        <v>82</v>
      </c>
      <c r="E47" s="87">
        <v>0.5</v>
      </c>
      <c r="F47" s="76" t="s">
        <v>106</v>
      </c>
      <c r="G47" s="88">
        <f t="shared" si="2"/>
        <v>3.5</v>
      </c>
      <c r="H47" s="45"/>
      <c r="I47" s="60"/>
      <c r="J47" s="61"/>
      <c r="K47" s="62"/>
      <c r="L47" s="72"/>
      <c r="M47" s="72"/>
      <c r="N47" s="52"/>
      <c r="O47" s="52"/>
      <c r="P47" s="65"/>
      <c r="Q47" s="66"/>
      <c r="R47" s="73"/>
      <c r="S47" s="73"/>
      <c r="T47" s="73"/>
      <c r="U47" s="70"/>
    </row>
    <row r="48" spans="1:21" ht="13.5" thickBot="1">
      <c r="A48" s="56"/>
      <c r="B48" s="89" t="s">
        <v>3</v>
      </c>
      <c r="C48" s="90">
        <v>7</v>
      </c>
      <c r="D48" s="91" t="s">
        <v>82</v>
      </c>
      <c r="E48" s="186">
        <v>0.3</v>
      </c>
      <c r="F48" s="92" t="s">
        <v>106</v>
      </c>
      <c r="G48" s="93">
        <f t="shared" si="2"/>
        <v>2.1</v>
      </c>
      <c r="H48" s="94"/>
      <c r="I48" s="95"/>
      <c r="J48" s="96"/>
      <c r="K48" s="62"/>
      <c r="L48" s="72"/>
      <c r="M48" s="72"/>
      <c r="N48" s="52"/>
      <c r="O48" s="52"/>
      <c r="P48" s="65"/>
      <c r="Q48" s="66"/>
      <c r="R48" s="73"/>
      <c r="S48" s="73"/>
      <c r="T48" s="73"/>
      <c r="U48" s="70"/>
    </row>
    <row r="49" spans="1:21" ht="18" customHeight="1">
      <c r="A49" s="56"/>
      <c r="B49" s="55"/>
      <c r="C49" s="97">
        <f>SUM(C43:C48)</f>
        <v>34</v>
      </c>
      <c r="D49" s="75"/>
      <c r="E49" s="98"/>
      <c r="F49" s="99"/>
      <c r="G49" s="288">
        <f>SUM(G43:G48)</f>
        <v>25</v>
      </c>
      <c r="H49" s="253"/>
      <c r="I49" s="101" t="s">
        <v>106</v>
      </c>
      <c r="J49" s="102" t="s">
        <v>150</v>
      </c>
      <c r="K49" s="62"/>
      <c r="L49" s="72"/>
      <c r="M49" s="72"/>
      <c r="N49" s="52"/>
      <c r="O49" s="52"/>
      <c r="P49" s="65"/>
      <c r="Q49" s="66"/>
      <c r="R49" s="73"/>
      <c r="S49" s="73"/>
      <c r="T49" s="73"/>
      <c r="U49" s="70"/>
    </row>
    <row r="50" spans="1:21" ht="18" customHeight="1">
      <c r="A50" s="56"/>
      <c r="B50" s="55"/>
      <c r="C50" s="97"/>
      <c r="D50" s="75"/>
      <c r="E50" s="98"/>
      <c r="F50" s="99"/>
      <c r="G50" s="100"/>
      <c r="H50" s="101"/>
      <c r="I50" s="101"/>
      <c r="J50" s="102"/>
      <c r="K50" s="62"/>
      <c r="L50" s="72"/>
      <c r="M50" s="72"/>
      <c r="N50" s="52"/>
      <c r="O50" s="52"/>
      <c r="P50" s="65"/>
      <c r="Q50" s="66"/>
      <c r="R50" s="73"/>
      <c r="S50" s="73"/>
      <c r="T50" s="73"/>
      <c r="U50" s="70"/>
    </row>
    <row r="51" spans="2:21" s="103" customFormat="1" ht="12" customHeight="1">
      <c r="B51" s="104" t="s">
        <v>108</v>
      </c>
      <c r="C51" s="104" t="s">
        <v>109</v>
      </c>
      <c r="D51" s="104" t="s">
        <v>110</v>
      </c>
      <c r="E51" s="104" t="s">
        <v>109</v>
      </c>
      <c r="F51" s="104" t="s">
        <v>111</v>
      </c>
      <c r="G51" s="105" t="s">
        <v>106</v>
      </c>
      <c r="H51" s="106"/>
      <c r="I51" s="107" t="s">
        <v>112</v>
      </c>
      <c r="J51" s="103" t="s">
        <v>113</v>
      </c>
      <c r="K51" s="103" t="s">
        <v>106</v>
      </c>
      <c r="L51" s="289" t="s">
        <v>114</v>
      </c>
      <c r="M51" s="290"/>
      <c r="N51" s="104"/>
      <c r="O51" s="104"/>
      <c r="P51" s="108"/>
      <c r="Q51" s="109"/>
      <c r="R51" s="104"/>
      <c r="S51" s="104"/>
      <c r="T51" s="104"/>
      <c r="U51" s="110"/>
    </row>
    <row r="52" spans="1:21" ht="18" customHeight="1">
      <c r="A52" s="56"/>
      <c r="B52" s="111">
        <v>84</v>
      </c>
      <c r="C52" s="111" t="s">
        <v>109</v>
      </c>
      <c r="D52" s="169">
        <v>87</v>
      </c>
      <c r="E52" s="98" t="s">
        <v>109</v>
      </c>
      <c r="F52" s="111">
        <v>87</v>
      </c>
      <c r="G52" s="112" t="s">
        <v>106</v>
      </c>
      <c r="H52" s="98">
        <f>B52+D52+F52</f>
        <v>258</v>
      </c>
      <c r="I52" s="98" t="s">
        <v>112</v>
      </c>
      <c r="J52" s="113" t="s">
        <v>115</v>
      </c>
      <c r="K52" s="114" t="s">
        <v>106</v>
      </c>
      <c r="L52" s="291">
        <f>H52/J52</f>
        <v>86</v>
      </c>
      <c r="M52" s="241"/>
      <c r="N52" s="112" t="s">
        <v>106</v>
      </c>
      <c r="O52" s="115">
        <v>86</v>
      </c>
      <c r="P52" s="116"/>
      <c r="Q52" s="116"/>
      <c r="R52" s="73"/>
      <c r="S52" s="73"/>
      <c r="T52" s="73"/>
      <c r="U52" s="70"/>
    </row>
  </sheetData>
  <mergeCells count="112">
    <mergeCell ref="G49:H49"/>
    <mergeCell ref="L51:M51"/>
    <mergeCell ref="L52:M52"/>
    <mergeCell ref="A41:E41"/>
    <mergeCell ref="B38:E38"/>
    <mergeCell ref="F38:G38"/>
    <mergeCell ref="H38:I38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F32:G32"/>
    <mergeCell ref="H32:I32"/>
    <mergeCell ref="B33:E33"/>
    <mergeCell ref="F33:G33"/>
    <mergeCell ref="H33:I33"/>
    <mergeCell ref="B25:E25"/>
    <mergeCell ref="F25:G25"/>
    <mergeCell ref="H25:I25"/>
    <mergeCell ref="B30:E30"/>
    <mergeCell ref="F30:G30"/>
    <mergeCell ref="H30:I30"/>
    <mergeCell ref="B26:E26"/>
    <mergeCell ref="F26:G26"/>
    <mergeCell ref="H26:I26"/>
    <mergeCell ref="B27:E27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U1"/>
    <mergeCell ref="A2:U2"/>
    <mergeCell ref="A3:I3"/>
    <mergeCell ref="B4:E4"/>
    <mergeCell ref="F4:G4"/>
    <mergeCell ref="H4:I4"/>
    <mergeCell ref="F27:G27"/>
    <mergeCell ref="H27:I27"/>
    <mergeCell ref="B28:E28"/>
    <mergeCell ref="F28:G28"/>
    <mergeCell ref="H28:I28"/>
    <mergeCell ref="B29:E29"/>
    <mergeCell ref="F29:G29"/>
    <mergeCell ref="H29:I29"/>
    <mergeCell ref="B36:E36"/>
    <mergeCell ref="F36:G36"/>
    <mergeCell ref="H36:I36"/>
    <mergeCell ref="B31:E31"/>
    <mergeCell ref="F31:G31"/>
    <mergeCell ref="H31:I31"/>
    <mergeCell ref="B32:E32"/>
  </mergeCells>
  <printOptions horizontalCentered="1"/>
  <pageMargins left="0.3937007874015748" right="0.3937007874015748" top="0.984251968503937" bottom="0.3937007874015748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1" sqref="A1:U2"/>
    </sheetView>
  </sheetViews>
  <sheetFormatPr defaultColWidth="9.00390625" defaultRowHeight="12.75"/>
  <cols>
    <col min="1" max="1" width="4.625" style="11" customWidth="1"/>
    <col min="2" max="2" width="4.625" style="6" customWidth="1"/>
    <col min="3" max="3" width="4.625" style="4" customWidth="1"/>
    <col min="4" max="4" width="4.625" style="3" customWidth="1"/>
    <col min="5" max="6" width="4.625" style="5" customWidth="1"/>
    <col min="7" max="7" width="4.625" style="8" customWidth="1"/>
    <col min="8" max="8" width="4.625" style="3" customWidth="1"/>
    <col min="9" max="9" width="4.625" style="12" customWidth="1"/>
    <col min="10" max="10" width="5.00390625" style="12" customWidth="1"/>
    <col min="11" max="11" width="3.875" style="12" customWidth="1"/>
    <col min="12" max="12" width="4.625" style="2" customWidth="1"/>
    <col min="13" max="13" width="4.625" style="7" customWidth="1"/>
    <col min="14" max="14" width="4.625" style="13" customWidth="1"/>
    <col min="15" max="15" width="4.625" style="5" customWidth="1"/>
    <col min="16" max="16" width="5.375" style="5" customWidth="1"/>
    <col min="17" max="17" width="5.50390625" style="5" customWidth="1"/>
    <col min="18" max="18" width="4.625" style="17" customWidth="1"/>
    <col min="19" max="19" width="4.625" style="2" customWidth="1"/>
    <col min="20" max="20" width="5.875" style="1" customWidth="1"/>
    <col min="21" max="21" width="4.875" style="1" customWidth="1"/>
    <col min="22" max="22" width="9.375" style="1" customWidth="1"/>
    <col min="23" max="23" width="7.125" style="1" customWidth="1"/>
    <col min="24" max="16384" width="9.375" style="1" customWidth="1"/>
  </cols>
  <sheetData>
    <row r="1" spans="1:21" ht="21" customHeight="1">
      <c r="A1" s="278" t="s">
        <v>130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80"/>
    </row>
    <row r="2" spans="1:21" s="19" customFormat="1" ht="21" customHeight="1">
      <c r="A2" s="281" t="s">
        <v>131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</row>
    <row r="3" spans="1:21" s="19" customFormat="1" ht="16.5" customHeight="1">
      <c r="A3" s="284" t="s">
        <v>116</v>
      </c>
      <c r="B3" s="285"/>
      <c r="C3" s="285"/>
      <c r="D3" s="285"/>
      <c r="E3" s="285"/>
      <c r="F3" s="285"/>
      <c r="G3" s="285"/>
      <c r="H3" s="285"/>
      <c r="I3" s="285"/>
      <c r="J3" s="29"/>
      <c r="K3" s="30"/>
      <c r="L3" s="30"/>
      <c r="M3" s="30"/>
      <c r="N3" s="30"/>
      <c r="O3" s="31"/>
      <c r="P3" s="30"/>
      <c r="Q3" s="30"/>
      <c r="R3" s="32"/>
      <c r="S3" s="29"/>
      <c r="T3" s="30"/>
      <c r="U3" s="33"/>
    </row>
    <row r="4" spans="1:21" s="3" customFormat="1" ht="36" customHeight="1">
      <c r="A4" s="34" t="s">
        <v>95</v>
      </c>
      <c r="B4" s="300" t="s">
        <v>96</v>
      </c>
      <c r="C4" s="300"/>
      <c r="D4" s="300"/>
      <c r="E4" s="301"/>
      <c r="F4" s="300" t="s">
        <v>97</v>
      </c>
      <c r="G4" s="300"/>
      <c r="H4" s="300" t="s">
        <v>45</v>
      </c>
      <c r="I4" s="301"/>
      <c r="J4" s="117" t="s">
        <v>46</v>
      </c>
      <c r="K4" s="117" t="s">
        <v>98</v>
      </c>
      <c r="L4" s="118" t="s">
        <v>99</v>
      </c>
      <c r="M4" s="118" t="s">
        <v>100</v>
      </c>
      <c r="N4" s="118" t="s">
        <v>101</v>
      </c>
      <c r="O4" s="119" t="s">
        <v>102</v>
      </c>
      <c r="P4" s="120" t="s">
        <v>48</v>
      </c>
      <c r="Q4" s="121" t="str">
        <f>CHAR(198)</f>
        <v>Ć</v>
      </c>
      <c r="R4" s="117" t="s">
        <v>49</v>
      </c>
      <c r="S4" s="117" t="s">
        <v>50</v>
      </c>
      <c r="T4" s="117" t="s">
        <v>51</v>
      </c>
      <c r="U4" s="40" t="s">
        <v>51</v>
      </c>
    </row>
    <row r="5" spans="1:21" ht="12.75">
      <c r="A5" s="122">
        <v>1</v>
      </c>
      <c r="B5" s="298" t="s">
        <v>6</v>
      </c>
      <c r="C5" s="299"/>
      <c r="D5" s="299"/>
      <c r="E5" s="299"/>
      <c r="F5" s="294" t="s">
        <v>7</v>
      </c>
      <c r="G5" s="295"/>
      <c r="H5" s="296" t="s">
        <v>62</v>
      </c>
      <c r="I5" s="297"/>
      <c r="J5" s="123" t="s">
        <v>118</v>
      </c>
      <c r="K5" s="43">
        <v>4</v>
      </c>
      <c r="L5" s="161">
        <v>22</v>
      </c>
      <c r="M5" s="161">
        <v>22</v>
      </c>
      <c r="N5" s="165">
        <v>26</v>
      </c>
      <c r="O5" s="160">
        <v>23</v>
      </c>
      <c r="P5" s="124">
        <f aca="true" t="shared" si="0" ref="P5:P10">SUM(L5:O5)</f>
        <v>93</v>
      </c>
      <c r="Q5" s="125">
        <f aca="true" t="shared" si="1" ref="Q5:Q10">P5/4</f>
        <v>23.25</v>
      </c>
      <c r="R5" s="126">
        <v>4</v>
      </c>
      <c r="S5" s="127">
        <v>1</v>
      </c>
      <c r="T5" s="127" t="s">
        <v>190</v>
      </c>
      <c r="U5" s="128">
        <v>58</v>
      </c>
    </row>
    <row r="6" spans="1:21" ht="12.75">
      <c r="A6" s="122">
        <v>2</v>
      </c>
      <c r="B6" s="298" t="s">
        <v>182</v>
      </c>
      <c r="C6" s="299"/>
      <c r="D6" s="299"/>
      <c r="E6" s="299"/>
      <c r="F6" s="294" t="s">
        <v>183</v>
      </c>
      <c r="G6" s="295"/>
      <c r="H6" s="296" t="s">
        <v>63</v>
      </c>
      <c r="I6" s="297"/>
      <c r="J6" s="123" t="s">
        <v>202</v>
      </c>
      <c r="K6" s="43">
        <v>1</v>
      </c>
      <c r="L6" s="161">
        <v>22</v>
      </c>
      <c r="M6" s="161">
        <v>21</v>
      </c>
      <c r="N6" s="167">
        <v>27</v>
      </c>
      <c r="O6" s="166">
        <v>26</v>
      </c>
      <c r="P6" s="124">
        <f t="shared" si="0"/>
        <v>96</v>
      </c>
      <c r="Q6" s="125">
        <f t="shared" si="1"/>
        <v>24</v>
      </c>
      <c r="R6" s="49">
        <v>6</v>
      </c>
      <c r="S6" s="46">
        <v>4</v>
      </c>
      <c r="T6" s="46" t="s">
        <v>191</v>
      </c>
      <c r="U6" s="128">
        <v>53</v>
      </c>
    </row>
    <row r="7" spans="1:21" ht="12.75">
      <c r="A7" s="122">
        <v>3</v>
      </c>
      <c r="B7" s="298" t="s">
        <v>43</v>
      </c>
      <c r="C7" s="299"/>
      <c r="D7" s="299"/>
      <c r="E7" s="299"/>
      <c r="F7" s="294" t="s">
        <v>7</v>
      </c>
      <c r="G7" s="295"/>
      <c r="H7" s="296" t="s">
        <v>61</v>
      </c>
      <c r="I7" s="297"/>
      <c r="J7" s="123" t="s">
        <v>117</v>
      </c>
      <c r="K7" s="43">
        <v>4</v>
      </c>
      <c r="L7" s="167">
        <v>28</v>
      </c>
      <c r="M7" s="167">
        <v>27</v>
      </c>
      <c r="N7" s="44">
        <v>35</v>
      </c>
      <c r="O7" s="9">
        <v>33</v>
      </c>
      <c r="P7" s="124">
        <f t="shared" si="0"/>
        <v>123</v>
      </c>
      <c r="Q7" s="125">
        <f t="shared" si="1"/>
        <v>30.75</v>
      </c>
      <c r="R7" s="49">
        <v>8</v>
      </c>
      <c r="S7" s="46">
        <v>5</v>
      </c>
      <c r="T7" s="46" t="s">
        <v>192</v>
      </c>
      <c r="U7" s="128">
        <v>24</v>
      </c>
    </row>
    <row r="8" spans="1:21" ht="12.75">
      <c r="A8" s="122">
        <v>4</v>
      </c>
      <c r="B8" s="298" t="s">
        <v>193</v>
      </c>
      <c r="C8" s="299"/>
      <c r="D8" s="299"/>
      <c r="E8" s="299"/>
      <c r="F8" s="294" t="s">
        <v>194</v>
      </c>
      <c r="G8" s="295"/>
      <c r="H8" s="296" t="s">
        <v>62</v>
      </c>
      <c r="I8" s="297"/>
      <c r="J8" s="123" t="s">
        <v>195</v>
      </c>
      <c r="K8" s="43" t="s">
        <v>3</v>
      </c>
      <c r="L8" s="44">
        <v>30</v>
      </c>
      <c r="M8" s="44">
        <v>36</v>
      </c>
      <c r="N8" s="44">
        <v>31</v>
      </c>
      <c r="O8" s="9">
        <v>33</v>
      </c>
      <c r="P8" s="124">
        <f t="shared" si="0"/>
        <v>130</v>
      </c>
      <c r="Q8" s="125">
        <f t="shared" si="1"/>
        <v>32.5</v>
      </c>
      <c r="R8" s="49">
        <v>6</v>
      </c>
      <c r="S8" s="46">
        <v>2</v>
      </c>
      <c r="T8" s="46">
        <v>16</v>
      </c>
      <c r="U8" s="128">
        <v>16</v>
      </c>
    </row>
    <row r="9" spans="1:21" ht="12.75">
      <c r="A9" s="122">
        <v>5</v>
      </c>
      <c r="B9" s="298" t="s">
        <v>196</v>
      </c>
      <c r="C9" s="299"/>
      <c r="D9" s="299"/>
      <c r="E9" s="299"/>
      <c r="F9" s="294" t="s">
        <v>197</v>
      </c>
      <c r="G9" s="295"/>
      <c r="H9" s="296" t="s">
        <v>67</v>
      </c>
      <c r="I9" s="297"/>
      <c r="J9" s="123" t="s">
        <v>198</v>
      </c>
      <c r="K9" s="43">
        <v>4</v>
      </c>
      <c r="L9" s="44">
        <v>33</v>
      </c>
      <c r="M9" s="44">
        <v>34</v>
      </c>
      <c r="N9" s="44">
        <v>32</v>
      </c>
      <c r="O9" s="9">
        <v>36</v>
      </c>
      <c r="P9" s="124">
        <f t="shared" si="0"/>
        <v>135</v>
      </c>
      <c r="Q9" s="125">
        <f t="shared" si="1"/>
        <v>33.75</v>
      </c>
      <c r="R9" s="49">
        <v>4</v>
      </c>
      <c r="S9" s="46">
        <v>1</v>
      </c>
      <c r="T9" s="46">
        <v>11</v>
      </c>
      <c r="U9" s="128">
        <v>11</v>
      </c>
    </row>
    <row r="10" spans="1:21" ht="13.5" thickBot="1">
      <c r="A10" s="129">
        <v>6</v>
      </c>
      <c r="B10" s="302" t="s">
        <v>199</v>
      </c>
      <c r="C10" s="303"/>
      <c r="D10" s="303"/>
      <c r="E10" s="303"/>
      <c r="F10" s="304" t="s">
        <v>200</v>
      </c>
      <c r="G10" s="305"/>
      <c r="H10" s="306" t="s">
        <v>59</v>
      </c>
      <c r="I10" s="307"/>
      <c r="J10" s="130" t="s">
        <v>201</v>
      </c>
      <c r="K10" s="131" t="s">
        <v>3</v>
      </c>
      <c r="L10" s="138">
        <v>34</v>
      </c>
      <c r="M10" s="138">
        <v>36</v>
      </c>
      <c r="N10" s="138">
        <v>46</v>
      </c>
      <c r="O10" s="139">
        <v>35</v>
      </c>
      <c r="P10" s="132">
        <f t="shared" si="0"/>
        <v>151</v>
      </c>
      <c r="Q10" s="133">
        <f t="shared" si="1"/>
        <v>37.75</v>
      </c>
      <c r="R10" s="140">
        <v>12</v>
      </c>
      <c r="S10" s="141">
        <v>1</v>
      </c>
      <c r="T10" s="141">
        <v>0</v>
      </c>
      <c r="U10" s="134"/>
    </row>
    <row r="17" ht="13.5" thickBot="1"/>
    <row r="18" spans="1:21" ht="21" customHeight="1">
      <c r="A18" s="278" t="s">
        <v>130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80"/>
    </row>
    <row r="19" spans="1:21" s="19" customFormat="1" ht="21" customHeight="1">
      <c r="A19" s="281" t="s">
        <v>131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3"/>
    </row>
    <row r="20" spans="1:21" s="19" customFormat="1" ht="16.5" customHeight="1">
      <c r="A20" s="284" t="s">
        <v>119</v>
      </c>
      <c r="B20" s="285"/>
      <c r="C20" s="285"/>
      <c r="D20" s="285"/>
      <c r="E20" s="285"/>
      <c r="F20" s="285"/>
      <c r="G20" s="285"/>
      <c r="H20" s="285"/>
      <c r="I20" s="285"/>
      <c r="J20" s="29"/>
      <c r="K20" s="30"/>
      <c r="L20" s="30"/>
      <c r="M20" s="30"/>
      <c r="N20" s="30"/>
      <c r="O20" s="31"/>
      <c r="P20" s="30"/>
      <c r="Q20" s="30"/>
      <c r="R20" s="32"/>
      <c r="S20" s="29"/>
      <c r="T20" s="30"/>
      <c r="U20" s="33"/>
    </row>
    <row r="21" spans="1:21" s="3" customFormat="1" ht="36" customHeight="1">
      <c r="A21" s="34" t="s">
        <v>95</v>
      </c>
      <c r="B21" s="286" t="s">
        <v>96</v>
      </c>
      <c r="C21" s="286"/>
      <c r="D21" s="286"/>
      <c r="E21" s="287"/>
      <c r="F21" s="286" t="s">
        <v>97</v>
      </c>
      <c r="G21" s="286"/>
      <c r="H21" s="286" t="s">
        <v>45</v>
      </c>
      <c r="I21" s="287"/>
      <c r="J21" s="35" t="s">
        <v>46</v>
      </c>
      <c r="K21" s="35" t="s">
        <v>98</v>
      </c>
      <c r="L21" s="36" t="s">
        <v>99</v>
      </c>
      <c r="M21" s="36" t="s">
        <v>100</v>
      </c>
      <c r="N21" s="36" t="s">
        <v>101</v>
      </c>
      <c r="O21" s="37" t="s">
        <v>102</v>
      </c>
      <c r="P21" s="38" t="s">
        <v>48</v>
      </c>
      <c r="Q21" s="39" t="str">
        <f>CHAR(198)</f>
        <v>Ć</v>
      </c>
      <c r="R21" s="35" t="s">
        <v>49</v>
      </c>
      <c r="S21" s="35" t="s">
        <v>50</v>
      </c>
      <c r="T21" s="35" t="s">
        <v>51</v>
      </c>
      <c r="U21" s="40" t="s">
        <v>51</v>
      </c>
    </row>
    <row r="22" spans="1:23" ht="12.75">
      <c r="A22" s="122">
        <v>1</v>
      </c>
      <c r="B22" s="298" t="s">
        <v>166</v>
      </c>
      <c r="C22" s="299"/>
      <c r="D22" s="299"/>
      <c r="E22" s="299"/>
      <c r="F22" s="294" t="s">
        <v>4</v>
      </c>
      <c r="G22" s="295"/>
      <c r="H22" s="296" t="s">
        <v>64</v>
      </c>
      <c r="I22" s="297"/>
      <c r="J22" s="123" t="s">
        <v>203</v>
      </c>
      <c r="K22" s="43">
        <v>2</v>
      </c>
      <c r="L22" s="165">
        <v>26</v>
      </c>
      <c r="M22" s="161">
        <v>21</v>
      </c>
      <c r="N22" s="161">
        <v>23</v>
      </c>
      <c r="O22" s="166">
        <v>25</v>
      </c>
      <c r="P22" s="135">
        <f>SUM(L22:O22)</f>
        <v>95</v>
      </c>
      <c r="Q22" s="136">
        <f>P22/4</f>
        <v>23.75</v>
      </c>
      <c r="R22" s="49">
        <v>5</v>
      </c>
      <c r="S22" s="46">
        <v>2</v>
      </c>
      <c r="T22" s="187" t="s">
        <v>204</v>
      </c>
      <c r="U22" s="128">
        <v>56</v>
      </c>
      <c r="W22" s="7"/>
    </row>
    <row r="23" spans="1:23" ht="12.75">
      <c r="A23" s="122">
        <v>2</v>
      </c>
      <c r="B23" s="298" t="s">
        <v>167</v>
      </c>
      <c r="C23" s="299"/>
      <c r="D23" s="299"/>
      <c r="E23" s="299"/>
      <c r="F23" s="294" t="s">
        <v>5</v>
      </c>
      <c r="G23" s="295"/>
      <c r="H23" s="296" t="s">
        <v>64</v>
      </c>
      <c r="I23" s="297"/>
      <c r="J23" s="123" t="s">
        <v>120</v>
      </c>
      <c r="K23" s="43">
        <v>2</v>
      </c>
      <c r="L23" s="161">
        <v>23</v>
      </c>
      <c r="M23" s="165">
        <v>25</v>
      </c>
      <c r="N23" s="165">
        <v>25</v>
      </c>
      <c r="O23" s="160">
        <v>24</v>
      </c>
      <c r="P23" s="135">
        <f>SUM(L23:O23)</f>
        <v>97</v>
      </c>
      <c r="Q23" s="136">
        <f aca="true" t="shared" si="2" ref="Q23:Q31">P23/4</f>
        <v>24.25</v>
      </c>
      <c r="R23" s="49">
        <v>2</v>
      </c>
      <c r="S23" s="46">
        <v>1</v>
      </c>
      <c r="T23" s="187" t="s">
        <v>205</v>
      </c>
      <c r="U23" s="128">
        <v>52</v>
      </c>
      <c r="V23" s="6"/>
      <c r="W23" s="2"/>
    </row>
    <row r="24" spans="1:23" ht="12.75">
      <c r="A24" s="122">
        <v>3</v>
      </c>
      <c r="B24" s="298" t="s">
        <v>168</v>
      </c>
      <c r="C24" s="299"/>
      <c r="D24" s="299"/>
      <c r="E24" s="299"/>
      <c r="F24" s="294" t="s">
        <v>169</v>
      </c>
      <c r="G24" s="295"/>
      <c r="H24" s="296" t="s">
        <v>59</v>
      </c>
      <c r="I24" s="297"/>
      <c r="J24" s="123" t="s">
        <v>206</v>
      </c>
      <c r="K24" s="43">
        <v>2</v>
      </c>
      <c r="L24" s="165">
        <v>26</v>
      </c>
      <c r="M24" s="44">
        <v>29</v>
      </c>
      <c r="N24" s="161">
        <v>23</v>
      </c>
      <c r="O24" s="160">
        <v>23</v>
      </c>
      <c r="P24" s="135">
        <f>SUM(L24:O24)</f>
        <v>101</v>
      </c>
      <c r="Q24" s="136">
        <f t="shared" si="2"/>
        <v>25.25</v>
      </c>
      <c r="R24" s="49">
        <v>6</v>
      </c>
      <c r="S24" s="46">
        <v>3</v>
      </c>
      <c r="T24" s="187" t="s">
        <v>207</v>
      </c>
      <c r="U24" s="128">
        <v>46</v>
      </c>
      <c r="V24" s="6"/>
      <c r="W24" s="7"/>
    </row>
    <row r="25" spans="1:21" ht="12.75">
      <c r="A25" s="122">
        <v>4</v>
      </c>
      <c r="B25" s="298" t="s">
        <v>208</v>
      </c>
      <c r="C25" s="299"/>
      <c r="D25" s="299"/>
      <c r="E25" s="299"/>
      <c r="F25" s="294" t="s">
        <v>209</v>
      </c>
      <c r="G25" s="295"/>
      <c r="H25" s="296" t="s">
        <v>62</v>
      </c>
      <c r="I25" s="297"/>
      <c r="J25" s="123" t="s">
        <v>210</v>
      </c>
      <c r="K25" s="43">
        <v>4</v>
      </c>
      <c r="L25" s="161">
        <v>22</v>
      </c>
      <c r="M25" s="167">
        <v>28</v>
      </c>
      <c r="N25" s="161">
        <v>24</v>
      </c>
      <c r="O25" s="9">
        <v>34</v>
      </c>
      <c r="P25" s="135">
        <f aca="true" t="shared" si="3" ref="P25:P31">SUM(L25:O25)</f>
        <v>108</v>
      </c>
      <c r="Q25" s="136">
        <f t="shared" si="2"/>
        <v>27</v>
      </c>
      <c r="R25" s="49">
        <v>12</v>
      </c>
      <c r="S25" s="46">
        <v>4</v>
      </c>
      <c r="T25" s="187">
        <v>38</v>
      </c>
      <c r="U25" s="128">
        <v>38</v>
      </c>
    </row>
    <row r="26" spans="1:21" ht="12.75">
      <c r="A26" s="122">
        <v>5</v>
      </c>
      <c r="B26" s="298" t="s">
        <v>211</v>
      </c>
      <c r="C26" s="299"/>
      <c r="D26" s="299"/>
      <c r="E26" s="299"/>
      <c r="F26" s="294" t="s">
        <v>2</v>
      </c>
      <c r="G26" s="295"/>
      <c r="H26" s="296" t="s">
        <v>61</v>
      </c>
      <c r="I26" s="297"/>
      <c r="J26" s="123" t="s">
        <v>212</v>
      </c>
      <c r="K26" s="43" t="s">
        <v>3</v>
      </c>
      <c r="L26" s="44">
        <v>30</v>
      </c>
      <c r="M26" s="44">
        <v>30</v>
      </c>
      <c r="N26" s="44">
        <v>31</v>
      </c>
      <c r="O26" s="166">
        <v>25</v>
      </c>
      <c r="P26" s="135">
        <f t="shared" si="3"/>
        <v>116</v>
      </c>
      <c r="Q26" s="136">
        <f t="shared" si="2"/>
        <v>29</v>
      </c>
      <c r="R26" s="49">
        <v>6</v>
      </c>
      <c r="S26" s="46">
        <v>0</v>
      </c>
      <c r="T26" s="187">
        <v>30</v>
      </c>
      <c r="U26" s="128">
        <v>30</v>
      </c>
    </row>
    <row r="27" spans="1:21" ht="12.75">
      <c r="A27" s="122">
        <v>6</v>
      </c>
      <c r="B27" s="298" t="s">
        <v>213</v>
      </c>
      <c r="C27" s="299"/>
      <c r="D27" s="299"/>
      <c r="E27" s="299"/>
      <c r="F27" s="294" t="s">
        <v>214</v>
      </c>
      <c r="G27" s="295"/>
      <c r="H27" s="296" t="s">
        <v>62</v>
      </c>
      <c r="I27" s="297"/>
      <c r="J27" s="123" t="s">
        <v>215</v>
      </c>
      <c r="K27" s="43">
        <v>4</v>
      </c>
      <c r="L27" s="44">
        <v>34</v>
      </c>
      <c r="M27" s="44">
        <v>30</v>
      </c>
      <c r="N27" s="165">
        <v>26</v>
      </c>
      <c r="O27" s="168">
        <v>27</v>
      </c>
      <c r="P27" s="135">
        <f t="shared" si="3"/>
        <v>117</v>
      </c>
      <c r="Q27" s="136">
        <f t="shared" si="2"/>
        <v>29.25</v>
      </c>
      <c r="R27" s="49">
        <v>8</v>
      </c>
      <c r="S27" s="46">
        <v>3</v>
      </c>
      <c r="T27" s="187">
        <v>29</v>
      </c>
      <c r="U27" s="128">
        <v>29</v>
      </c>
    </row>
    <row r="28" spans="1:21" ht="12.75">
      <c r="A28" s="122">
        <v>7</v>
      </c>
      <c r="B28" s="298" t="s">
        <v>216</v>
      </c>
      <c r="C28" s="299"/>
      <c r="D28" s="299"/>
      <c r="E28" s="299"/>
      <c r="F28" s="294" t="s">
        <v>0</v>
      </c>
      <c r="G28" s="295"/>
      <c r="H28" s="296" t="s">
        <v>64</v>
      </c>
      <c r="I28" s="297"/>
      <c r="J28" s="123" t="s">
        <v>217</v>
      </c>
      <c r="K28" s="43" t="s">
        <v>3</v>
      </c>
      <c r="L28" s="44">
        <v>32</v>
      </c>
      <c r="M28" s="44">
        <v>34</v>
      </c>
      <c r="N28" s="167">
        <v>27</v>
      </c>
      <c r="O28" s="168">
        <v>27</v>
      </c>
      <c r="P28" s="135">
        <f t="shared" si="3"/>
        <v>120</v>
      </c>
      <c r="Q28" s="136">
        <f t="shared" si="2"/>
        <v>30</v>
      </c>
      <c r="R28" s="49">
        <v>7</v>
      </c>
      <c r="S28" s="46">
        <v>5</v>
      </c>
      <c r="T28" s="187">
        <v>26</v>
      </c>
      <c r="U28" s="128">
        <v>26</v>
      </c>
    </row>
    <row r="29" spans="1:21" ht="12.75">
      <c r="A29" s="122">
        <v>8</v>
      </c>
      <c r="B29" s="298" t="s">
        <v>218</v>
      </c>
      <c r="C29" s="299"/>
      <c r="D29" s="299"/>
      <c r="E29" s="299"/>
      <c r="F29" s="294" t="s">
        <v>2</v>
      </c>
      <c r="G29" s="295"/>
      <c r="H29" s="296" t="s">
        <v>64</v>
      </c>
      <c r="I29" s="297"/>
      <c r="J29" s="28">
        <v>2573</v>
      </c>
      <c r="K29" s="43" t="s">
        <v>3</v>
      </c>
      <c r="L29" s="44">
        <v>34</v>
      </c>
      <c r="M29" s="167">
        <v>27</v>
      </c>
      <c r="N29" s="44">
        <v>31</v>
      </c>
      <c r="O29" s="9">
        <v>34</v>
      </c>
      <c r="P29" s="135">
        <f t="shared" si="3"/>
        <v>126</v>
      </c>
      <c r="Q29" s="136">
        <f t="shared" si="2"/>
        <v>31.5</v>
      </c>
      <c r="R29" s="49">
        <v>7</v>
      </c>
      <c r="S29" s="46">
        <v>3</v>
      </c>
      <c r="T29" s="187">
        <v>20</v>
      </c>
      <c r="U29" s="128">
        <v>20</v>
      </c>
    </row>
    <row r="30" spans="1:21" ht="12.75">
      <c r="A30" s="122">
        <v>9</v>
      </c>
      <c r="B30" s="298" t="s">
        <v>219</v>
      </c>
      <c r="C30" s="299"/>
      <c r="D30" s="299"/>
      <c r="E30" s="299"/>
      <c r="F30" s="294" t="s">
        <v>2</v>
      </c>
      <c r="G30" s="295"/>
      <c r="H30" s="296" t="s">
        <v>63</v>
      </c>
      <c r="I30" s="297"/>
      <c r="J30" s="28">
        <v>1290</v>
      </c>
      <c r="K30" s="43" t="s">
        <v>3</v>
      </c>
      <c r="L30" s="44">
        <v>35</v>
      </c>
      <c r="M30" s="44">
        <v>31</v>
      </c>
      <c r="N30" s="44">
        <v>32</v>
      </c>
      <c r="O30" s="9">
        <v>29</v>
      </c>
      <c r="P30" s="135">
        <f t="shared" si="3"/>
        <v>127</v>
      </c>
      <c r="Q30" s="136">
        <f t="shared" si="2"/>
        <v>31.75</v>
      </c>
      <c r="R30" s="49">
        <v>6</v>
      </c>
      <c r="S30" s="46">
        <v>1</v>
      </c>
      <c r="T30" s="187">
        <v>19</v>
      </c>
      <c r="U30" s="128">
        <v>19</v>
      </c>
    </row>
    <row r="31" spans="1:21" ht="13.5" thickBot="1">
      <c r="A31" s="129">
        <v>10</v>
      </c>
      <c r="B31" s="302" t="s">
        <v>35</v>
      </c>
      <c r="C31" s="303"/>
      <c r="D31" s="303"/>
      <c r="E31" s="303"/>
      <c r="F31" s="304" t="s">
        <v>5</v>
      </c>
      <c r="G31" s="305"/>
      <c r="H31" s="306" t="s">
        <v>61</v>
      </c>
      <c r="I31" s="307"/>
      <c r="J31" s="137">
        <v>2395</v>
      </c>
      <c r="K31" s="131" t="s">
        <v>3</v>
      </c>
      <c r="L31" s="138">
        <v>34</v>
      </c>
      <c r="M31" s="138">
        <v>31</v>
      </c>
      <c r="N31" s="138">
        <v>34</v>
      </c>
      <c r="O31" s="139">
        <v>29</v>
      </c>
      <c r="P31" s="189">
        <f t="shared" si="3"/>
        <v>128</v>
      </c>
      <c r="Q31" s="190">
        <f t="shared" si="2"/>
        <v>32</v>
      </c>
      <c r="R31" s="140">
        <v>5</v>
      </c>
      <c r="S31" s="141">
        <v>3</v>
      </c>
      <c r="T31" s="188">
        <v>18</v>
      </c>
      <c r="U31" s="134">
        <v>18</v>
      </c>
    </row>
  </sheetData>
  <mergeCells count="60">
    <mergeCell ref="B31:E31"/>
    <mergeCell ref="F31:G31"/>
    <mergeCell ref="H31:I31"/>
    <mergeCell ref="B29:E29"/>
    <mergeCell ref="F29:G29"/>
    <mergeCell ref="H29:I29"/>
    <mergeCell ref="B30:E30"/>
    <mergeCell ref="F30:G30"/>
    <mergeCell ref="H30:I30"/>
    <mergeCell ref="B24:E24"/>
    <mergeCell ref="F24:G24"/>
    <mergeCell ref="H24:I24"/>
    <mergeCell ref="B28:E28"/>
    <mergeCell ref="F28:G28"/>
    <mergeCell ref="H28:I28"/>
    <mergeCell ref="B25:E25"/>
    <mergeCell ref="F25:G25"/>
    <mergeCell ref="H25:I25"/>
    <mergeCell ref="B26:E26"/>
    <mergeCell ref="B22:E22"/>
    <mergeCell ref="F22:G22"/>
    <mergeCell ref="H22:I22"/>
    <mergeCell ref="B23:E23"/>
    <mergeCell ref="F23:G23"/>
    <mergeCell ref="H23:I23"/>
    <mergeCell ref="A18:U18"/>
    <mergeCell ref="A19:U19"/>
    <mergeCell ref="A20:I20"/>
    <mergeCell ref="B21:E21"/>
    <mergeCell ref="F21:G21"/>
    <mergeCell ref="H21:I21"/>
    <mergeCell ref="B10:E10"/>
    <mergeCell ref="F10:G10"/>
    <mergeCell ref="H10:I10"/>
    <mergeCell ref="B8:E8"/>
    <mergeCell ref="F8:G8"/>
    <mergeCell ref="H8:I8"/>
    <mergeCell ref="B7:E7"/>
    <mergeCell ref="F7:G7"/>
    <mergeCell ref="H7:I7"/>
    <mergeCell ref="B9:E9"/>
    <mergeCell ref="F9:G9"/>
    <mergeCell ref="H9:I9"/>
    <mergeCell ref="B5:E5"/>
    <mergeCell ref="F5:G5"/>
    <mergeCell ref="H5:I5"/>
    <mergeCell ref="B6:E6"/>
    <mergeCell ref="F6:G6"/>
    <mergeCell ref="H6:I6"/>
    <mergeCell ref="A1:U1"/>
    <mergeCell ref="A2:U2"/>
    <mergeCell ref="A3:I3"/>
    <mergeCell ref="B4:E4"/>
    <mergeCell ref="F4:G4"/>
    <mergeCell ref="H4:I4"/>
    <mergeCell ref="F26:G26"/>
    <mergeCell ref="H26:I26"/>
    <mergeCell ref="B27:E27"/>
    <mergeCell ref="F27:G27"/>
    <mergeCell ref="H27:I2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O28">
      <selection activeCell="AA35" sqref="AA35"/>
    </sheetView>
  </sheetViews>
  <sheetFormatPr defaultColWidth="9.00390625" defaultRowHeight="12.75"/>
  <cols>
    <col min="1" max="1" width="4.625" style="11" customWidth="1"/>
    <col min="2" max="2" width="4.625" style="6" customWidth="1"/>
    <col min="3" max="3" width="4.625" style="4" customWidth="1"/>
    <col min="4" max="4" width="4.625" style="3" customWidth="1"/>
    <col min="5" max="6" width="4.625" style="5" customWidth="1"/>
    <col min="7" max="7" width="4.625" style="8" customWidth="1"/>
    <col min="8" max="8" width="4.625" style="3" customWidth="1"/>
    <col min="9" max="9" width="4.625" style="12" customWidth="1"/>
    <col min="10" max="10" width="5.00390625" style="12" customWidth="1"/>
    <col min="11" max="11" width="3.875" style="12" customWidth="1"/>
    <col min="12" max="12" width="4.625" style="2" customWidth="1"/>
    <col min="13" max="13" width="4.625" style="7" customWidth="1"/>
    <col min="14" max="14" width="4.625" style="13" customWidth="1"/>
    <col min="15" max="15" width="4.625" style="5" customWidth="1"/>
    <col min="16" max="16" width="5.375" style="5" customWidth="1"/>
    <col min="17" max="17" width="5.50390625" style="5" customWidth="1"/>
    <col min="18" max="18" width="4.625" style="17" customWidth="1"/>
    <col min="19" max="19" width="4.625" style="2" customWidth="1"/>
    <col min="20" max="20" width="5.875" style="1" customWidth="1"/>
    <col min="21" max="21" width="4.875" style="1" customWidth="1"/>
    <col min="22" max="16384" width="9.375" style="1" customWidth="1"/>
  </cols>
  <sheetData>
    <row r="1" spans="1:21" ht="21" customHeight="1">
      <c r="A1" s="278" t="s">
        <v>130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80"/>
    </row>
    <row r="2" spans="1:21" s="19" customFormat="1" ht="21" customHeight="1">
      <c r="A2" s="281" t="s">
        <v>131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</row>
    <row r="3" spans="1:21" s="19" customFormat="1" ht="16.5" customHeight="1">
      <c r="A3" s="284" t="s">
        <v>121</v>
      </c>
      <c r="B3" s="285"/>
      <c r="C3" s="285"/>
      <c r="D3" s="285"/>
      <c r="E3" s="285"/>
      <c r="F3" s="285"/>
      <c r="G3" s="285"/>
      <c r="H3" s="285"/>
      <c r="I3" s="285"/>
      <c r="J3" s="29"/>
      <c r="K3" s="30"/>
      <c r="L3" s="30"/>
      <c r="M3" s="30"/>
      <c r="N3" s="30"/>
      <c r="O3" s="31"/>
      <c r="P3" s="30"/>
      <c r="Q3" s="30"/>
      <c r="R3" s="32"/>
      <c r="S3" s="29"/>
      <c r="T3" s="30"/>
      <c r="U3" s="33"/>
    </row>
    <row r="4" spans="1:21" s="3" customFormat="1" ht="36" customHeight="1">
      <c r="A4" s="34" t="s">
        <v>95</v>
      </c>
      <c r="B4" s="300" t="s">
        <v>96</v>
      </c>
      <c r="C4" s="300"/>
      <c r="D4" s="300"/>
      <c r="E4" s="301"/>
      <c r="F4" s="300" t="s">
        <v>97</v>
      </c>
      <c r="G4" s="300"/>
      <c r="H4" s="300" t="s">
        <v>45</v>
      </c>
      <c r="I4" s="301"/>
      <c r="J4" s="117" t="s">
        <v>46</v>
      </c>
      <c r="K4" s="117" t="s">
        <v>98</v>
      </c>
      <c r="L4" s="36" t="s">
        <v>99</v>
      </c>
      <c r="M4" s="36" t="s">
        <v>100</v>
      </c>
      <c r="N4" s="36" t="s">
        <v>101</v>
      </c>
      <c r="O4" s="37" t="s">
        <v>102</v>
      </c>
      <c r="P4" s="38" t="s">
        <v>48</v>
      </c>
      <c r="Q4" s="39" t="str">
        <f>CHAR(198)</f>
        <v>Ć</v>
      </c>
      <c r="R4" s="35" t="s">
        <v>49</v>
      </c>
      <c r="S4" s="35" t="s">
        <v>50</v>
      </c>
      <c r="T4" s="35" t="s">
        <v>51</v>
      </c>
      <c r="U4" s="40" t="s">
        <v>51</v>
      </c>
    </row>
    <row r="5" spans="1:21" ht="12.75">
      <c r="A5" s="122">
        <v>1</v>
      </c>
      <c r="B5" s="298" t="s">
        <v>35</v>
      </c>
      <c r="C5" s="299"/>
      <c r="D5" s="299"/>
      <c r="E5" s="299"/>
      <c r="F5" s="294" t="s">
        <v>4</v>
      </c>
      <c r="G5" s="295"/>
      <c r="H5" s="296" t="s">
        <v>61</v>
      </c>
      <c r="I5" s="297"/>
      <c r="J5" s="123" t="s">
        <v>124</v>
      </c>
      <c r="K5" s="43">
        <v>3</v>
      </c>
      <c r="L5" s="44">
        <v>24</v>
      </c>
      <c r="M5" s="44">
        <v>23</v>
      </c>
      <c r="N5" s="44">
        <v>23</v>
      </c>
      <c r="O5" s="9">
        <v>26</v>
      </c>
      <c r="P5" s="135">
        <f>SUM(L5:O5)</f>
        <v>96</v>
      </c>
      <c r="Q5" s="136">
        <f>P5/4</f>
        <v>24</v>
      </c>
      <c r="R5" s="49">
        <v>3</v>
      </c>
      <c r="S5" s="46">
        <v>1</v>
      </c>
      <c r="T5" s="187" t="s">
        <v>220</v>
      </c>
      <c r="U5" s="128">
        <v>55</v>
      </c>
    </row>
    <row r="6" spans="1:21" ht="12.75">
      <c r="A6" s="122">
        <v>2</v>
      </c>
      <c r="B6" s="298" t="s">
        <v>170</v>
      </c>
      <c r="C6" s="299"/>
      <c r="D6" s="299"/>
      <c r="E6" s="299"/>
      <c r="F6" s="294" t="s">
        <v>25</v>
      </c>
      <c r="G6" s="295"/>
      <c r="H6" s="296" t="s">
        <v>64</v>
      </c>
      <c r="I6" s="297"/>
      <c r="J6" s="123" t="s">
        <v>221</v>
      </c>
      <c r="K6" s="43">
        <v>2</v>
      </c>
      <c r="L6" s="44">
        <v>27</v>
      </c>
      <c r="M6" s="44">
        <v>20</v>
      </c>
      <c r="N6" s="44">
        <v>23</v>
      </c>
      <c r="O6" s="9">
        <v>27</v>
      </c>
      <c r="P6" s="135">
        <f>SUM(L6:O6)</f>
        <v>97</v>
      </c>
      <c r="Q6" s="125">
        <f>P6/4</f>
        <v>24.25</v>
      </c>
      <c r="R6" s="49">
        <v>7</v>
      </c>
      <c r="S6" s="46">
        <v>4</v>
      </c>
      <c r="T6" s="187" t="s">
        <v>205</v>
      </c>
      <c r="U6" s="128">
        <v>52</v>
      </c>
    </row>
    <row r="7" spans="1:21" ht="12.75">
      <c r="A7" s="122">
        <v>3</v>
      </c>
      <c r="B7" s="298" t="s">
        <v>37</v>
      </c>
      <c r="C7" s="299"/>
      <c r="D7" s="299"/>
      <c r="E7" s="299"/>
      <c r="F7" s="294" t="s">
        <v>22</v>
      </c>
      <c r="G7" s="295"/>
      <c r="H7" s="296" t="s">
        <v>44</v>
      </c>
      <c r="I7" s="297"/>
      <c r="J7" s="123" t="s">
        <v>123</v>
      </c>
      <c r="K7" s="43">
        <v>3</v>
      </c>
      <c r="L7" s="44">
        <v>31</v>
      </c>
      <c r="M7" s="44">
        <v>24</v>
      </c>
      <c r="N7" s="44">
        <v>30</v>
      </c>
      <c r="O7" s="9">
        <v>25</v>
      </c>
      <c r="P7" s="135">
        <f>SUM(L7:O7)</f>
        <v>110</v>
      </c>
      <c r="Q7" s="125">
        <f>P7/4</f>
        <v>27.5</v>
      </c>
      <c r="R7" s="49">
        <v>7</v>
      </c>
      <c r="S7" s="46">
        <v>5</v>
      </c>
      <c r="T7" s="187" t="s">
        <v>222</v>
      </c>
      <c r="U7" s="128">
        <v>37</v>
      </c>
    </row>
    <row r="8" spans="1:21" ht="12.75">
      <c r="A8" s="122">
        <v>4</v>
      </c>
      <c r="B8" s="298" t="s">
        <v>40</v>
      </c>
      <c r="C8" s="299"/>
      <c r="D8" s="299"/>
      <c r="E8" s="299"/>
      <c r="F8" s="294" t="s">
        <v>41</v>
      </c>
      <c r="G8" s="295"/>
      <c r="H8" s="296" t="s">
        <v>59</v>
      </c>
      <c r="I8" s="297"/>
      <c r="J8" s="123" t="s">
        <v>122</v>
      </c>
      <c r="K8" s="43">
        <v>3</v>
      </c>
      <c r="L8" s="44">
        <v>27</v>
      </c>
      <c r="M8" s="44">
        <v>27</v>
      </c>
      <c r="N8" s="44">
        <v>32</v>
      </c>
      <c r="O8" s="9">
        <v>27</v>
      </c>
      <c r="P8" s="135">
        <f>SUM(L8:O8)</f>
        <v>113</v>
      </c>
      <c r="Q8" s="125">
        <f>P8/4</f>
        <v>28.25</v>
      </c>
      <c r="R8" s="49">
        <v>12</v>
      </c>
      <c r="S8" s="46">
        <v>3</v>
      </c>
      <c r="T8" s="187">
        <v>33</v>
      </c>
      <c r="U8" s="128">
        <v>33</v>
      </c>
    </row>
    <row r="9" spans="1:21" ht="13.5" thickBot="1">
      <c r="A9" s="129">
        <v>5</v>
      </c>
      <c r="B9" s="302" t="s">
        <v>83</v>
      </c>
      <c r="C9" s="303"/>
      <c r="D9" s="303"/>
      <c r="E9" s="303"/>
      <c r="F9" s="304" t="s">
        <v>42</v>
      </c>
      <c r="G9" s="305"/>
      <c r="H9" s="306" t="s">
        <v>84</v>
      </c>
      <c r="I9" s="307"/>
      <c r="J9" s="130" t="s">
        <v>123</v>
      </c>
      <c r="K9" s="131">
        <v>3</v>
      </c>
      <c r="L9" s="138">
        <v>28</v>
      </c>
      <c r="M9" s="138">
        <v>31</v>
      </c>
      <c r="N9" s="138">
        <v>27</v>
      </c>
      <c r="O9" s="139">
        <v>28</v>
      </c>
      <c r="P9" s="189">
        <f>SUM(L9:O9)</f>
        <v>114</v>
      </c>
      <c r="Q9" s="133">
        <f>P9/4</f>
        <v>28.5</v>
      </c>
      <c r="R9" s="140">
        <v>9</v>
      </c>
      <c r="S9" s="141">
        <v>5</v>
      </c>
      <c r="T9" s="188">
        <v>32</v>
      </c>
      <c r="U9" s="134">
        <v>32</v>
      </c>
    </row>
    <row r="10" spans="1:21" s="154" customFormat="1" ht="12.75">
      <c r="A10" s="142"/>
      <c r="B10" s="143"/>
      <c r="C10" s="144"/>
      <c r="D10" s="144"/>
      <c r="E10" s="145"/>
      <c r="F10" s="146"/>
      <c r="G10" s="147"/>
      <c r="H10" s="148"/>
      <c r="I10" s="149"/>
      <c r="J10" s="149"/>
      <c r="K10" s="149"/>
      <c r="L10" s="150"/>
      <c r="M10" s="151"/>
      <c r="N10" s="152"/>
      <c r="O10" s="146"/>
      <c r="P10" s="146"/>
      <c r="Q10" s="146"/>
      <c r="R10" s="153"/>
      <c r="T10" s="155"/>
      <c r="U10" s="156"/>
    </row>
    <row r="11" spans="1:21" s="154" customFormat="1" ht="12.75">
      <c r="A11" s="142"/>
      <c r="B11" s="143"/>
      <c r="C11" s="144"/>
      <c r="D11" s="144"/>
      <c r="E11" s="145"/>
      <c r="F11" s="146"/>
      <c r="G11" s="147"/>
      <c r="H11" s="148"/>
      <c r="I11" s="149"/>
      <c r="J11" s="149"/>
      <c r="K11" s="149"/>
      <c r="L11" s="150"/>
      <c r="M11" s="151"/>
      <c r="N11" s="152"/>
      <c r="O11" s="146"/>
      <c r="P11" s="146"/>
      <c r="Q11" s="146"/>
      <c r="R11" s="153"/>
      <c r="T11" s="155"/>
      <c r="U11" s="156"/>
    </row>
    <row r="12" spans="1:21" s="154" customFormat="1" ht="12.75">
      <c r="A12" s="142"/>
      <c r="B12" s="143"/>
      <c r="C12" s="144"/>
      <c r="D12" s="144"/>
      <c r="E12" s="145"/>
      <c r="F12" s="146"/>
      <c r="G12" s="147"/>
      <c r="H12" s="148"/>
      <c r="I12" s="149"/>
      <c r="J12" s="149"/>
      <c r="K12" s="149"/>
      <c r="L12" s="150"/>
      <c r="M12" s="151"/>
      <c r="N12" s="152"/>
      <c r="O12" s="146"/>
      <c r="P12" s="146"/>
      <c r="Q12" s="146"/>
      <c r="R12" s="153"/>
      <c r="T12" s="155"/>
      <c r="U12" s="156"/>
    </row>
    <row r="13" spans="1:21" s="154" customFormat="1" ht="12.75">
      <c r="A13" s="142"/>
      <c r="B13" s="143"/>
      <c r="C13" s="144"/>
      <c r="D13" s="144"/>
      <c r="E13" s="145"/>
      <c r="F13" s="146"/>
      <c r="G13" s="147"/>
      <c r="H13" s="148"/>
      <c r="K13" s="149"/>
      <c r="L13" s="150"/>
      <c r="M13" s="151"/>
      <c r="N13" s="152"/>
      <c r="O13" s="146"/>
      <c r="P13" s="146"/>
      <c r="Q13" s="146"/>
      <c r="R13" s="153"/>
      <c r="T13" s="155"/>
      <c r="U13" s="156"/>
    </row>
    <row r="14" spans="1:21" s="154" customFormat="1" ht="12.75">
      <c r="A14" s="142"/>
      <c r="B14" s="143"/>
      <c r="C14" s="144"/>
      <c r="D14" s="144"/>
      <c r="E14" s="145"/>
      <c r="F14" s="146"/>
      <c r="G14" s="147"/>
      <c r="H14" s="148"/>
      <c r="I14" s="149"/>
      <c r="J14" s="149"/>
      <c r="K14" s="149"/>
      <c r="L14" s="150"/>
      <c r="M14" s="151"/>
      <c r="N14" s="152"/>
      <c r="O14" s="146"/>
      <c r="P14" s="146"/>
      <c r="Q14" s="146"/>
      <c r="R14" s="153"/>
      <c r="T14" s="155"/>
      <c r="U14" s="156"/>
    </row>
    <row r="15" spans="1:21" s="154" customFormat="1" ht="12.75">
      <c r="A15" s="142"/>
      <c r="B15" s="143"/>
      <c r="C15" s="144"/>
      <c r="D15" s="144"/>
      <c r="E15" s="145"/>
      <c r="F15" s="146"/>
      <c r="G15" s="147"/>
      <c r="H15" s="148"/>
      <c r="I15" s="149"/>
      <c r="J15" s="149"/>
      <c r="K15" s="149"/>
      <c r="L15" s="150"/>
      <c r="M15" s="151"/>
      <c r="N15" s="152"/>
      <c r="O15" s="146"/>
      <c r="P15" s="146"/>
      <c r="Q15" s="146"/>
      <c r="R15" s="153"/>
      <c r="T15" s="155"/>
      <c r="U15" s="156"/>
    </row>
    <row r="16" spans="1:21" s="154" customFormat="1" ht="13.5" thickBot="1">
      <c r="A16" s="142"/>
      <c r="B16" s="143"/>
      <c r="C16" s="144"/>
      <c r="D16" s="144"/>
      <c r="E16" s="145"/>
      <c r="F16" s="146"/>
      <c r="G16" s="147"/>
      <c r="H16" s="148"/>
      <c r="I16" s="149"/>
      <c r="J16" s="149"/>
      <c r="K16" s="149"/>
      <c r="L16" s="150"/>
      <c r="M16" s="151"/>
      <c r="N16" s="152"/>
      <c r="O16" s="146"/>
      <c r="P16" s="146"/>
      <c r="Q16" s="146"/>
      <c r="R16" s="153"/>
      <c r="T16" s="155"/>
      <c r="U16" s="156"/>
    </row>
    <row r="17" spans="1:21" ht="21" customHeight="1">
      <c r="A17" s="278" t="s">
        <v>130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</row>
    <row r="18" spans="1:21" s="19" customFormat="1" ht="21" customHeight="1">
      <c r="A18" s="281" t="s">
        <v>131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3"/>
    </row>
    <row r="19" spans="1:21" s="19" customFormat="1" ht="16.5" customHeight="1">
      <c r="A19" s="284" t="s">
        <v>125</v>
      </c>
      <c r="B19" s="285"/>
      <c r="C19" s="285"/>
      <c r="D19" s="285"/>
      <c r="E19" s="285"/>
      <c r="F19" s="285"/>
      <c r="G19" s="285"/>
      <c r="H19" s="285"/>
      <c r="I19" s="285"/>
      <c r="J19" s="29"/>
      <c r="K19" s="30"/>
      <c r="L19" s="30"/>
      <c r="M19" s="30"/>
      <c r="N19" s="30"/>
      <c r="O19" s="31"/>
      <c r="P19" s="30"/>
      <c r="Q19" s="30"/>
      <c r="R19" s="32"/>
      <c r="S19" s="29"/>
      <c r="T19" s="30"/>
      <c r="U19" s="33"/>
    </row>
    <row r="20" spans="1:21" s="3" customFormat="1" ht="36" customHeight="1">
      <c r="A20" s="34" t="s">
        <v>95</v>
      </c>
      <c r="B20" s="286" t="s">
        <v>96</v>
      </c>
      <c r="C20" s="286"/>
      <c r="D20" s="286"/>
      <c r="E20" s="287"/>
      <c r="F20" s="286" t="s">
        <v>97</v>
      </c>
      <c r="G20" s="308"/>
      <c r="H20" s="286" t="s">
        <v>45</v>
      </c>
      <c r="I20" s="287"/>
      <c r="J20" s="35" t="s">
        <v>46</v>
      </c>
      <c r="K20" s="35" t="s">
        <v>98</v>
      </c>
      <c r="L20" s="36" t="s">
        <v>99</v>
      </c>
      <c r="M20" s="36" t="s">
        <v>100</v>
      </c>
      <c r="N20" s="36" t="s">
        <v>101</v>
      </c>
      <c r="O20" s="37" t="s">
        <v>102</v>
      </c>
      <c r="P20" s="38" t="s">
        <v>48</v>
      </c>
      <c r="Q20" s="39" t="str">
        <f>CHAR(198)</f>
        <v>Ć</v>
      </c>
      <c r="R20" s="35" t="s">
        <v>49</v>
      </c>
      <c r="S20" s="35" t="s">
        <v>50</v>
      </c>
      <c r="T20" s="35" t="s">
        <v>51</v>
      </c>
      <c r="U20" s="157" t="s">
        <v>51</v>
      </c>
    </row>
    <row r="21" spans="1:21" ht="12.75">
      <c r="A21" s="122">
        <v>1</v>
      </c>
      <c r="B21" s="298" t="s">
        <v>70</v>
      </c>
      <c r="C21" s="299"/>
      <c r="D21" s="299"/>
      <c r="E21" s="299"/>
      <c r="F21" s="294" t="s">
        <v>38</v>
      </c>
      <c r="G21" s="309"/>
      <c r="H21" s="296" t="s">
        <v>64</v>
      </c>
      <c r="I21" s="297"/>
      <c r="J21" s="123" t="s">
        <v>126</v>
      </c>
      <c r="K21" s="43" t="s">
        <v>3</v>
      </c>
      <c r="L21" s="44">
        <v>23</v>
      </c>
      <c r="M21" s="44">
        <v>25</v>
      </c>
      <c r="N21" s="44">
        <v>27</v>
      </c>
      <c r="O21" s="9">
        <v>23</v>
      </c>
      <c r="P21" s="124">
        <f aca="true" t="shared" si="0" ref="P21:P28">SUM(L21:O21)</f>
        <v>98</v>
      </c>
      <c r="Q21" s="125">
        <f aca="true" t="shared" si="1" ref="Q21:Q28">P21/4</f>
        <v>24.5</v>
      </c>
      <c r="R21" s="49">
        <v>4</v>
      </c>
      <c r="S21" s="46">
        <v>2</v>
      </c>
      <c r="T21" s="187" t="s">
        <v>223</v>
      </c>
      <c r="U21" s="158">
        <v>53</v>
      </c>
    </row>
    <row r="22" spans="1:21" ht="12.75">
      <c r="A22" s="122">
        <v>2</v>
      </c>
      <c r="B22" s="298" t="s">
        <v>224</v>
      </c>
      <c r="C22" s="299"/>
      <c r="D22" s="299"/>
      <c r="E22" s="299"/>
      <c r="F22" s="294" t="s">
        <v>4</v>
      </c>
      <c r="G22" s="309"/>
      <c r="H22" s="296" t="s">
        <v>64</v>
      </c>
      <c r="I22" s="297"/>
      <c r="J22" s="123" t="s">
        <v>225</v>
      </c>
      <c r="K22" s="43" t="s">
        <v>3</v>
      </c>
      <c r="L22" s="44">
        <v>24</v>
      </c>
      <c r="M22" s="44">
        <v>22</v>
      </c>
      <c r="N22" s="44">
        <v>28</v>
      </c>
      <c r="O22" s="9">
        <v>27</v>
      </c>
      <c r="P22" s="124">
        <f t="shared" si="0"/>
        <v>101</v>
      </c>
      <c r="Q22" s="125">
        <f t="shared" si="1"/>
        <v>25.25</v>
      </c>
      <c r="R22" s="49">
        <v>6</v>
      </c>
      <c r="S22" s="46">
        <v>3</v>
      </c>
      <c r="T22" s="187" t="s">
        <v>226</v>
      </c>
      <c r="U22" s="158">
        <v>48</v>
      </c>
    </row>
    <row r="23" spans="1:21" ht="12.75">
      <c r="A23" s="122">
        <v>3</v>
      </c>
      <c r="B23" s="298" t="s">
        <v>19</v>
      </c>
      <c r="C23" s="299"/>
      <c r="D23" s="299"/>
      <c r="E23" s="299"/>
      <c r="F23" s="294" t="s">
        <v>227</v>
      </c>
      <c r="G23" s="309"/>
      <c r="H23" s="296" t="s">
        <v>67</v>
      </c>
      <c r="I23" s="297"/>
      <c r="J23" s="123" t="s">
        <v>228</v>
      </c>
      <c r="K23" s="43" t="s">
        <v>3</v>
      </c>
      <c r="L23" s="44">
        <v>29</v>
      </c>
      <c r="M23" s="44">
        <v>29</v>
      </c>
      <c r="N23" s="44">
        <v>35</v>
      </c>
      <c r="O23" s="9">
        <v>30</v>
      </c>
      <c r="P23" s="124">
        <f t="shared" si="0"/>
        <v>123</v>
      </c>
      <c r="Q23" s="125">
        <f t="shared" si="1"/>
        <v>30.75</v>
      </c>
      <c r="R23" s="49">
        <v>6</v>
      </c>
      <c r="S23" s="46">
        <v>1</v>
      </c>
      <c r="T23" s="187" t="s">
        <v>192</v>
      </c>
      <c r="U23" s="158">
        <v>24</v>
      </c>
    </row>
    <row r="24" spans="1:21" ht="12.75">
      <c r="A24" s="122">
        <v>4</v>
      </c>
      <c r="B24" s="298" t="s">
        <v>139</v>
      </c>
      <c r="C24" s="299"/>
      <c r="D24" s="299"/>
      <c r="E24" s="299"/>
      <c r="F24" s="294" t="s">
        <v>38</v>
      </c>
      <c r="G24" s="309"/>
      <c r="H24" s="296" t="s">
        <v>64</v>
      </c>
      <c r="I24" s="297"/>
      <c r="J24" s="123" t="s">
        <v>229</v>
      </c>
      <c r="K24" s="43" t="s">
        <v>3</v>
      </c>
      <c r="L24" s="44">
        <v>31</v>
      </c>
      <c r="M24" s="44">
        <v>35</v>
      </c>
      <c r="N24" s="44">
        <v>27</v>
      </c>
      <c r="O24" s="9">
        <v>35</v>
      </c>
      <c r="P24" s="124">
        <f t="shared" si="0"/>
        <v>128</v>
      </c>
      <c r="Q24" s="125">
        <f t="shared" si="1"/>
        <v>32</v>
      </c>
      <c r="R24" s="49">
        <v>8</v>
      </c>
      <c r="S24" s="46">
        <v>4</v>
      </c>
      <c r="T24" s="187">
        <v>18</v>
      </c>
      <c r="U24" s="158">
        <v>18</v>
      </c>
    </row>
    <row r="25" spans="1:21" ht="12.75">
      <c r="A25" s="122">
        <v>5</v>
      </c>
      <c r="B25" s="298" t="s">
        <v>70</v>
      </c>
      <c r="C25" s="299"/>
      <c r="D25" s="299"/>
      <c r="E25" s="299"/>
      <c r="F25" s="294" t="s">
        <v>4</v>
      </c>
      <c r="G25" s="309"/>
      <c r="H25" s="296" t="s">
        <v>64</v>
      </c>
      <c r="I25" s="297"/>
      <c r="J25" s="123" t="s">
        <v>230</v>
      </c>
      <c r="K25" s="43" t="s">
        <v>3</v>
      </c>
      <c r="L25" s="44">
        <v>41</v>
      </c>
      <c r="M25" s="44">
        <v>32</v>
      </c>
      <c r="N25" s="44">
        <v>28</v>
      </c>
      <c r="O25" s="9">
        <v>30</v>
      </c>
      <c r="P25" s="124">
        <f t="shared" si="0"/>
        <v>131</v>
      </c>
      <c r="Q25" s="125">
        <f t="shared" si="1"/>
        <v>32.75</v>
      </c>
      <c r="R25" s="49">
        <v>13</v>
      </c>
      <c r="S25" s="46">
        <v>2</v>
      </c>
      <c r="T25" s="187">
        <v>15</v>
      </c>
      <c r="U25" s="158">
        <v>15</v>
      </c>
    </row>
    <row r="26" spans="1:21" ht="12.75">
      <c r="A26" s="122">
        <v>6</v>
      </c>
      <c r="B26" s="298" t="s">
        <v>142</v>
      </c>
      <c r="C26" s="299"/>
      <c r="D26" s="299"/>
      <c r="E26" s="299"/>
      <c r="F26" s="294" t="s">
        <v>38</v>
      </c>
      <c r="G26" s="309"/>
      <c r="H26" s="296" t="s">
        <v>62</v>
      </c>
      <c r="I26" s="297"/>
      <c r="J26" s="123" t="s">
        <v>231</v>
      </c>
      <c r="K26" s="43" t="s">
        <v>3</v>
      </c>
      <c r="L26" s="44">
        <v>38</v>
      </c>
      <c r="M26" s="44">
        <v>33</v>
      </c>
      <c r="N26" s="44">
        <v>31</v>
      </c>
      <c r="O26" s="9">
        <v>31</v>
      </c>
      <c r="P26" s="124">
        <f t="shared" si="0"/>
        <v>133</v>
      </c>
      <c r="Q26" s="125">
        <f t="shared" si="1"/>
        <v>33.25</v>
      </c>
      <c r="R26" s="49">
        <v>7</v>
      </c>
      <c r="S26" s="46">
        <v>2</v>
      </c>
      <c r="T26" s="187">
        <v>13</v>
      </c>
      <c r="U26" s="158">
        <v>13</v>
      </c>
    </row>
    <row r="27" spans="1:21" ht="12.75">
      <c r="A27" s="122">
        <v>7</v>
      </c>
      <c r="B27" s="298" t="s">
        <v>85</v>
      </c>
      <c r="C27" s="299"/>
      <c r="D27" s="299"/>
      <c r="E27" s="299"/>
      <c r="F27" s="294" t="s">
        <v>39</v>
      </c>
      <c r="G27" s="309"/>
      <c r="H27" s="296" t="s">
        <v>63</v>
      </c>
      <c r="I27" s="297"/>
      <c r="J27" s="123" t="s">
        <v>128</v>
      </c>
      <c r="K27" s="43" t="s">
        <v>3</v>
      </c>
      <c r="L27" s="44">
        <v>41</v>
      </c>
      <c r="M27" s="44">
        <v>42</v>
      </c>
      <c r="N27" s="44">
        <v>44</v>
      </c>
      <c r="O27" s="9">
        <v>28</v>
      </c>
      <c r="P27" s="124">
        <f t="shared" si="0"/>
        <v>155</v>
      </c>
      <c r="Q27" s="125">
        <f t="shared" si="1"/>
        <v>38.75</v>
      </c>
      <c r="R27" s="49">
        <v>16</v>
      </c>
      <c r="S27" s="46">
        <v>1</v>
      </c>
      <c r="T27" s="187">
        <v>0</v>
      </c>
      <c r="U27" s="158"/>
    </row>
    <row r="28" spans="1:21" ht="13.5" thickBot="1">
      <c r="A28" s="129">
        <v>8</v>
      </c>
      <c r="B28" s="302" t="s">
        <v>86</v>
      </c>
      <c r="C28" s="303"/>
      <c r="D28" s="303"/>
      <c r="E28" s="303"/>
      <c r="F28" s="304" t="s">
        <v>127</v>
      </c>
      <c r="G28" s="310"/>
      <c r="H28" s="306" t="s">
        <v>63</v>
      </c>
      <c r="I28" s="307"/>
      <c r="J28" s="130" t="s">
        <v>129</v>
      </c>
      <c r="K28" s="131" t="s">
        <v>3</v>
      </c>
      <c r="L28" s="138">
        <v>42</v>
      </c>
      <c r="M28" s="138">
        <v>36</v>
      </c>
      <c r="N28" s="138">
        <v>46</v>
      </c>
      <c r="O28" s="139">
        <v>43</v>
      </c>
      <c r="P28" s="132">
        <f t="shared" si="0"/>
        <v>167</v>
      </c>
      <c r="Q28" s="133">
        <f t="shared" si="1"/>
        <v>41.75</v>
      </c>
      <c r="R28" s="140">
        <v>10</v>
      </c>
      <c r="S28" s="141">
        <v>1</v>
      </c>
      <c r="T28" s="188">
        <v>0</v>
      </c>
      <c r="U28" s="159"/>
    </row>
  </sheetData>
  <mergeCells count="51"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17:U17"/>
    <mergeCell ref="A18:U18"/>
    <mergeCell ref="A19:I19"/>
    <mergeCell ref="B20:E20"/>
    <mergeCell ref="F20:G20"/>
    <mergeCell ref="H20:I20"/>
    <mergeCell ref="B9:E9"/>
    <mergeCell ref="F9:G9"/>
    <mergeCell ref="H9:I9"/>
    <mergeCell ref="B7:E7"/>
    <mergeCell ref="F7:G7"/>
    <mergeCell ref="H7:I7"/>
    <mergeCell ref="B8:E8"/>
    <mergeCell ref="F8:G8"/>
    <mergeCell ref="H8:I8"/>
    <mergeCell ref="B5:E5"/>
    <mergeCell ref="F5:G5"/>
    <mergeCell ref="H5:I5"/>
    <mergeCell ref="B6:E6"/>
    <mergeCell ref="F6:G6"/>
    <mergeCell ref="H6:I6"/>
    <mergeCell ref="A1:U1"/>
    <mergeCell ref="A2:U2"/>
    <mergeCell ref="A3:I3"/>
    <mergeCell ref="B4:E4"/>
    <mergeCell ref="F4:G4"/>
    <mergeCell ref="H4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36">
      <selection activeCell="O35" sqref="O35"/>
    </sheetView>
  </sheetViews>
  <sheetFormatPr defaultColWidth="9.00390625" defaultRowHeight="12.75"/>
  <cols>
    <col min="1" max="2" width="7.125" style="15" customWidth="1"/>
    <col min="3" max="6" width="3.875" style="15" customWidth="1"/>
    <col min="7" max="7" width="3.375" style="15" customWidth="1"/>
    <col min="8" max="8" width="1.875" style="15" customWidth="1"/>
    <col min="9" max="10" width="7.125" style="15" customWidth="1"/>
    <col min="11" max="14" width="3.875" style="15" customWidth="1"/>
    <col min="15" max="15" width="3.375" style="15" customWidth="1"/>
    <col min="16" max="16" width="1.625" style="15" customWidth="1"/>
    <col min="17" max="18" width="7.125" style="15" customWidth="1"/>
    <col min="19" max="22" width="3.875" style="15" customWidth="1"/>
    <col min="23" max="23" width="3.375" style="15" customWidth="1"/>
    <col min="24" max="24" width="0.6171875" style="15" customWidth="1"/>
    <col min="25" max="16384" width="9.375" style="15" customWidth="1"/>
  </cols>
  <sheetData>
    <row r="1" spans="1:23" ht="30" customHeight="1">
      <c r="A1" s="332" t="s">
        <v>246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3" ht="20.25" customHeight="1">
      <c r="A2" s="334" t="s">
        <v>247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23" ht="26.25">
      <c r="A3" s="333" t="s">
        <v>248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</row>
    <row r="4" spans="1:23" ht="20.25">
      <c r="A4" s="335">
        <v>37500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</row>
    <row r="5" spans="1:23" ht="15" customHeight="1">
      <c r="A5" s="192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1:23" ht="9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ht="15.75">
      <c r="A7" s="326" t="s">
        <v>244</v>
      </c>
      <c r="B7" s="336"/>
      <c r="C7" s="336"/>
      <c r="D7" s="336"/>
      <c r="E7" s="313"/>
      <c r="F7" s="326">
        <v>1</v>
      </c>
      <c r="G7" s="327"/>
      <c r="H7" s="192"/>
      <c r="I7" s="326" t="s">
        <v>245</v>
      </c>
      <c r="J7" s="329"/>
      <c r="K7" s="330"/>
      <c r="L7" s="330"/>
      <c r="M7" s="327"/>
      <c r="N7" s="326">
        <v>2</v>
      </c>
      <c r="O7" s="327"/>
      <c r="P7" s="192"/>
      <c r="Q7" s="326" t="s">
        <v>249</v>
      </c>
      <c r="R7" s="329"/>
      <c r="S7" s="330"/>
      <c r="T7" s="330"/>
      <c r="U7" s="327"/>
      <c r="V7" s="326">
        <v>3</v>
      </c>
      <c r="W7" s="327"/>
    </row>
    <row r="8" spans="1:23" ht="15.75">
      <c r="A8" s="318" t="s">
        <v>152</v>
      </c>
      <c r="B8" s="238"/>
      <c r="C8" s="238"/>
      <c r="D8" s="238"/>
      <c r="E8" s="317"/>
      <c r="F8" s="328"/>
      <c r="G8" s="320"/>
      <c r="H8" s="192"/>
      <c r="I8" s="318" t="s">
        <v>68</v>
      </c>
      <c r="J8" s="319"/>
      <c r="K8" s="236"/>
      <c r="L8" s="236"/>
      <c r="M8" s="320"/>
      <c r="N8" s="328"/>
      <c r="O8" s="320"/>
      <c r="P8" s="191"/>
      <c r="Q8" s="318" t="s">
        <v>239</v>
      </c>
      <c r="R8" s="319"/>
      <c r="S8" s="236"/>
      <c r="T8" s="236"/>
      <c r="U8" s="320"/>
      <c r="V8" s="328"/>
      <c r="W8" s="320"/>
    </row>
    <row r="9" spans="1:23" ht="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02"/>
      <c r="Q9" s="192"/>
      <c r="R9" s="192"/>
      <c r="S9" s="192"/>
      <c r="T9" s="192"/>
      <c r="U9" s="192"/>
      <c r="V9" s="192"/>
      <c r="W9" s="192"/>
    </row>
    <row r="10" spans="1:23" ht="12.75">
      <c r="A10" s="339" t="s">
        <v>232</v>
      </c>
      <c r="B10" s="251"/>
      <c r="C10" s="161">
        <v>22</v>
      </c>
      <c r="D10" s="161">
        <v>21</v>
      </c>
      <c r="E10" s="167">
        <v>27</v>
      </c>
      <c r="F10" s="166">
        <v>26</v>
      </c>
      <c r="G10" s="126">
        <f>SUM(C10:F10)</f>
        <v>96</v>
      </c>
      <c r="H10" s="198"/>
      <c r="I10" s="323" t="s">
        <v>235</v>
      </c>
      <c r="J10" s="324"/>
      <c r="K10" s="167">
        <v>27</v>
      </c>
      <c r="L10" s="165">
        <v>26</v>
      </c>
      <c r="M10" s="161">
        <v>21</v>
      </c>
      <c r="N10" s="160">
        <v>23</v>
      </c>
      <c r="O10" s="126">
        <f>SUM(K10:N10)</f>
        <v>97</v>
      </c>
      <c r="P10" s="203"/>
      <c r="Q10" s="323" t="s">
        <v>240</v>
      </c>
      <c r="R10" s="324"/>
      <c r="S10" s="165">
        <v>26</v>
      </c>
      <c r="T10" s="167">
        <v>28</v>
      </c>
      <c r="U10" s="165">
        <v>25</v>
      </c>
      <c r="V10" s="160">
        <v>23</v>
      </c>
      <c r="W10" s="126">
        <f>SUM(S10:V10)</f>
        <v>102</v>
      </c>
    </row>
    <row r="11" spans="1:23" ht="12.75">
      <c r="A11" s="339" t="s">
        <v>233</v>
      </c>
      <c r="B11" s="251"/>
      <c r="C11" s="167">
        <v>27</v>
      </c>
      <c r="D11" s="165">
        <v>25</v>
      </c>
      <c r="E11" s="165">
        <v>26</v>
      </c>
      <c r="F11" s="160">
        <v>22</v>
      </c>
      <c r="G11" s="126">
        <f>SUM(C11:F11)</f>
        <v>100</v>
      </c>
      <c r="H11" s="198"/>
      <c r="I11" s="323" t="s">
        <v>236</v>
      </c>
      <c r="J11" s="324"/>
      <c r="K11" s="165">
        <v>26</v>
      </c>
      <c r="L11" s="193">
        <v>29</v>
      </c>
      <c r="M11" s="161">
        <v>23</v>
      </c>
      <c r="N11" s="160">
        <v>23</v>
      </c>
      <c r="O11" s="126">
        <f>SUM(K11:N11)</f>
        <v>101</v>
      </c>
      <c r="P11" s="203"/>
      <c r="Q11" s="323" t="s">
        <v>90</v>
      </c>
      <c r="R11" s="324"/>
      <c r="S11" s="161">
        <v>23</v>
      </c>
      <c r="T11" s="167">
        <v>27</v>
      </c>
      <c r="U11" s="161">
        <v>21</v>
      </c>
      <c r="V11" s="166">
        <v>25</v>
      </c>
      <c r="W11" s="126">
        <f>SUM(S11:V11)</f>
        <v>96</v>
      </c>
    </row>
    <row r="12" spans="1:23" ht="12.75">
      <c r="A12" s="339" t="s">
        <v>160</v>
      </c>
      <c r="B12" s="251"/>
      <c r="C12" s="161">
        <v>21</v>
      </c>
      <c r="D12" s="161">
        <v>21</v>
      </c>
      <c r="E12" s="161">
        <v>23</v>
      </c>
      <c r="F12" s="160">
        <v>22</v>
      </c>
      <c r="G12" s="126">
        <f>SUM(C12:F12)</f>
        <v>87</v>
      </c>
      <c r="H12" s="198"/>
      <c r="I12" s="323" t="s">
        <v>237</v>
      </c>
      <c r="J12" s="324"/>
      <c r="K12" s="165">
        <v>25</v>
      </c>
      <c r="L12" s="161">
        <v>23</v>
      </c>
      <c r="M12" s="165">
        <v>25</v>
      </c>
      <c r="N12" s="160">
        <v>23</v>
      </c>
      <c r="O12" s="126">
        <f>SUM(K12:N12)</f>
        <v>96</v>
      </c>
      <c r="P12" s="203"/>
      <c r="Q12" s="323" t="s">
        <v>241</v>
      </c>
      <c r="R12" s="324"/>
      <c r="S12" s="165">
        <v>26</v>
      </c>
      <c r="T12" s="161">
        <v>21</v>
      </c>
      <c r="U12" s="161">
        <v>23</v>
      </c>
      <c r="V12" s="166">
        <v>25</v>
      </c>
      <c r="W12" s="126">
        <f>SUM(S12:V12)</f>
        <v>95</v>
      </c>
    </row>
    <row r="13" spans="1:23" ht="12.75">
      <c r="A13" s="339" t="s">
        <v>234</v>
      </c>
      <c r="B13" s="251"/>
      <c r="C13" s="165">
        <v>26</v>
      </c>
      <c r="D13" s="161">
        <v>23</v>
      </c>
      <c r="E13" s="165">
        <v>25</v>
      </c>
      <c r="F13" s="160">
        <v>21</v>
      </c>
      <c r="G13" s="126">
        <f>SUM(C13:F13)</f>
        <v>95</v>
      </c>
      <c r="H13" s="198"/>
      <c r="I13" s="323" t="s">
        <v>238</v>
      </c>
      <c r="J13" s="324"/>
      <c r="K13" s="161">
        <v>23</v>
      </c>
      <c r="L13" s="167">
        <v>27</v>
      </c>
      <c r="M13" s="161">
        <v>23</v>
      </c>
      <c r="N13" s="160">
        <v>22</v>
      </c>
      <c r="O13" s="126">
        <f>SUM(K13:N13)</f>
        <v>95</v>
      </c>
      <c r="P13" s="203"/>
      <c r="Q13" s="323" t="s">
        <v>242</v>
      </c>
      <c r="R13" s="324"/>
      <c r="S13" s="161">
        <v>23</v>
      </c>
      <c r="T13" s="165">
        <v>25</v>
      </c>
      <c r="U13" s="165">
        <v>25</v>
      </c>
      <c r="V13" s="160">
        <v>24</v>
      </c>
      <c r="W13" s="126">
        <f>SUM(S13:V13)</f>
        <v>97</v>
      </c>
    </row>
    <row r="14" spans="1:23" ht="12.75">
      <c r="A14" s="245" t="s">
        <v>3</v>
      </c>
      <c r="B14" s="251"/>
      <c r="C14" s="44"/>
      <c r="D14" s="44"/>
      <c r="E14" s="44"/>
      <c r="F14" s="44"/>
      <c r="G14" s="126"/>
      <c r="H14" s="198"/>
      <c r="I14" s="321" t="s">
        <v>87</v>
      </c>
      <c r="J14" s="322"/>
      <c r="K14" s="14" t="s">
        <v>3</v>
      </c>
      <c r="L14" s="14" t="s">
        <v>3</v>
      </c>
      <c r="M14" s="14" t="s">
        <v>3</v>
      </c>
      <c r="N14" s="14" t="s">
        <v>3</v>
      </c>
      <c r="O14" s="126"/>
      <c r="P14" s="204"/>
      <c r="Q14" s="321" t="s">
        <v>243</v>
      </c>
      <c r="R14" s="322"/>
      <c r="S14" s="14" t="s">
        <v>3</v>
      </c>
      <c r="T14" s="14" t="s">
        <v>3</v>
      </c>
      <c r="U14" s="14" t="s">
        <v>3</v>
      </c>
      <c r="V14" s="14" t="s">
        <v>3</v>
      </c>
      <c r="W14" s="126"/>
    </row>
    <row r="15" spans="1:23" s="197" customFormat="1" ht="9.75">
      <c r="A15" s="338"/>
      <c r="B15" s="251"/>
      <c r="C15" s="195">
        <f>SUM(C10:C14)</f>
        <v>96</v>
      </c>
      <c r="D15" s="195">
        <f>SUM(D10:D14)</f>
        <v>90</v>
      </c>
      <c r="E15" s="196">
        <f>SUM(E10:E14)</f>
        <v>101</v>
      </c>
      <c r="F15" s="196">
        <f>SUM(F10:F14)</f>
        <v>91</v>
      </c>
      <c r="G15" s="196"/>
      <c r="H15" s="199"/>
      <c r="I15" s="312"/>
      <c r="J15" s="313"/>
      <c r="K15" s="195">
        <f>SUM(K10:K14)</f>
        <v>101</v>
      </c>
      <c r="L15" s="195">
        <f>SUM(L10:L14)</f>
        <v>105</v>
      </c>
      <c r="M15" s="196">
        <f>SUM(M10:M14)</f>
        <v>92</v>
      </c>
      <c r="N15" s="196">
        <f>SUM(N10:N14)</f>
        <v>91</v>
      </c>
      <c r="O15" s="196"/>
      <c r="P15" s="200"/>
      <c r="Q15" s="312"/>
      <c r="R15" s="313"/>
      <c r="S15" s="195">
        <f>SUM(S10:S14)</f>
        <v>98</v>
      </c>
      <c r="T15" s="195">
        <f>SUM(T10:T14)</f>
        <v>101</v>
      </c>
      <c r="U15" s="196">
        <f>SUM(U10:U14)</f>
        <v>94</v>
      </c>
      <c r="V15" s="196">
        <f>SUM(V10:V14)</f>
        <v>97</v>
      </c>
      <c r="W15" s="196"/>
    </row>
    <row r="16" spans="1:23" s="197" customFormat="1" ht="12.75">
      <c r="A16" s="251"/>
      <c r="B16" s="251"/>
      <c r="C16" s="195"/>
      <c r="D16" s="195">
        <f>SUM(C15:D15)</f>
        <v>186</v>
      </c>
      <c r="E16" s="195">
        <f>SUM(C15:E15)</f>
        <v>287</v>
      </c>
      <c r="F16" s="331">
        <f>SUM(C15:F15)</f>
        <v>378</v>
      </c>
      <c r="G16" s="277"/>
      <c r="H16" s="199"/>
      <c r="I16" s="314"/>
      <c r="J16" s="315"/>
      <c r="K16" s="195"/>
      <c r="L16" s="195">
        <f>SUM(K15:L15)</f>
        <v>206</v>
      </c>
      <c r="M16" s="195">
        <f>SUM(K15:M15)</f>
        <v>298</v>
      </c>
      <c r="N16" s="311">
        <f>SUM(K15:N15)</f>
        <v>389</v>
      </c>
      <c r="O16" s="287"/>
      <c r="P16" s="201"/>
      <c r="Q16" s="314"/>
      <c r="R16" s="315"/>
      <c r="S16" s="195"/>
      <c r="T16" s="195">
        <f>SUM(S15:T15)</f>
        <v>199</v>
      </c>
      <c r="U16" s="195">
        <f>SUM(S15:U15)</f>
        <v>293</v>
      </c>
      <c r="V16" s="325">
        <f>SUM(S15:V15)</f>
        <v>390</v>
      </c>
      <c r="W16" s="297"/>
    </row>
    <row r="17" spans="1:23" s="197" customFormat="1" ht="9.75">
      <c r="A17" s="251"/>
      <c r="B17" s="251"/>
      <c r="C17" s="206">
        <v>1</v>
      </c>
      <c r="D17" s="206">
        <v>1</v>
      </c>
      <c r="E17" s="206">
        <v>1</v>
      </c>
      <c r="F17" s="207">
        <v>1</v>
      </c>
      <c r="G17" s="201"/>
      <c r="H17" s="199"/>
      <c r="I17" s="316"/>
      <c r="J17" s="317"/>
      <c r="K17" s="206">
        <v>3</v>
      </c>
      <c r="L17" s="206">
        <v>3</v>
      </c>
      <c r="M17" s="206">
        <v>3</v>
      </c>
      <c r="N17" s="208">
        <v>2</v>
      </c>
      <c r="O17" s="201"/>
      <c r="P17" s="201"/>
      <c r="Q17" s="316"/>
      <c r="R17" s="317"/>
      <c r="S17" s="195">
        <v>2</v>
      </c>
      <c r="T17" s="195">
        <v>2</v>
      </c>
      <c r="U17" s="195">
        <v>2</v>
      </c>
      <c r="V17" s="212">
        <v>3</v>
      </c>
      <c r="W17" s="201"/>
    </row>
    <row r="18" spans="1:23" s="197" customFormat="1" ht="12.75">
      <c r="A18" s="199"/>
      <c r="B18" s="209"/>
      <c r="C18" s="145"/>
      <c r="D18" s="145"/>
      <c r="E18" s="145"/>
      <c r="F18" s="210"/>
      <c r="G18" s="201"/>
      <c r="H18" s="199"/>
      <c r="I18" s="209"/>
      <c r="J18" s="209"/>
      <c r="K18" s="145"/>
      <c r="L18" s="145"/>
      <c r="M18" s="145"/>
      <c r="N18" s="210"/>
      <c r="O18" s="201"/>
      <c r="P18" s="201"/>
      <c r="Q18" s="209"/>
      <c r="R18" s="209"/>
      <c r="S18" s="205"/>
      <c r="T18" s="205"/>
      <c r="U18" s="205"/>
      <c r="V18" s="201"/>
      <c r="W18" s="201"/>
    </row>
    <row r="19" spans="1:23" s="197" customFormat="1" ht="12.75">
      <c r="A19" s="199"/>
      <c r="B19" s="209"/>
      <c r="C19" s="145"/>
      <c r="D19" s="145"/>
      <c r="E19" s="145"/>
      <c r="F19" s="210"/>
      <c r="G19" s="201"/>
      <c r="H19" s="199"/>
      <c r="I19" s="209"/>
      <c r="J19" s="209"/>
      <c r="K19" s="145"/>
      <c r="L19" s="145"/>
      <c r="M19" s="145"/>
      <c r="N19" s="210"/>
      <c r="O19" s="201"/>
      <c r="P19" s="201"/>
      <c r="Q19" s="209"/>
      <c r="R19" s="209"/>
      <c r="S19" s="205"/>
      <c r="T19" s="205"/>
      <c r="U19" s="205"/>
      <c r="V19" s="201"/>
      <c r="W19" s="201"/>
    </row>
    <row r="20" spans="1:23" s="197" customFormat="1" ht="15.75">
      <c r="A20" s="361" t="s">
        <v>250</v>
      </c>
      <c r="B20" s="265"/>
      <c r="C20" s="265"/>
      <c r="D20" s="265"/>
      <c r="E20" s="360"/>
      <c r="F20" s="326">
        <v>4</v>
      </c>
      <c r="G20" s="327"/>
      <c r="H20" s="192"/>
      <c r="I20" s="326" t="s">
        <v>244</v>
      </c>
      <c r="J20" s="329"/>
      <c r="K20" s="330"/>
      <c r="L20" s="330"/>
      <c r="M20" s="327"/>
      <c r="N20" s="326">
        <v>5</v>
      </c>
      <c r="O20" s="327"/>
      <c r="P20" s="192"/>
      <c r="Q20" s="326" t="s">
        <v>256</v>
      </c>
      <c r="R20" s="329"/>
      <c r="S20" s="330"/>
      <c r="T20" s="330"/>
      <c r="U20" s="327"/>
      <c r="V20" s="326">
        <v>6</v>
      </c>
      <c r="W20" s="327"/>
    </row>
    <row r="21" spans="1:23" s="197" customFormat="1" ht="15.75">
      <c r="A21" s="337" t="s">
        <v>62</v>
      </c>
      <c r="B21" s="252"/>
      <c r="C21" s="252"/>
      <c r="D21" s="252"/>
      <c r="E21" s="315"/>
      <c r="F21" s="328"/>
      <c r="G21" s="320"/>
      <c r="H21" s="192"/>
      <c r="I21" s="318" t="s">
        <v>61</v>
      </c>
      <c r="J21" s="319"/>
      <c r="K21" s="236"/>
      <c r="L21" s="236"/>
      <c r="M21" s="320"/>
      <c r="N21" s="328"/>
      <c r="O21" s="320"/>
      <c r="P21" s="191"/>
      <c r="Q21" s="318" t="s">
        <v>67</v>
      </c>
      <c r="R21" s="319"/>
      <c r="S21" s="236"/>
      <c r="T21" s="236"/>
      <c r="U21" s="320"/>
      <c r="V21" s="328"/>
      <c r="W21" s="320"/>
    </row>
    <row r="22" spans="1:23" s="197" customFormat="1" ht="6" customHeight="1">
      <c r="A22" s="199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202"/>
      <c r="Q22" s="192"/>
      <c r="R22" s="192"/>
      <c r="S22" s="192"/>
      <c r="T22" s="192"/>
      <c r="U22" s="192"/>
      <c r="V22" s="192"/>
      <c r="W22" s="192"/>
    </row>
    <row r="23" spans="1:23" s="197" customFormat="1" ht="12.75">
      <c r="A23" s="339" t="s">
        <v>79</v>
      </c>
      <c r="B23" s="251"/>
      <c r="C23" s="161">
        <v>22</v>
      </c>
      <c r="D23" s="161">
        <v>22</v>
      </c>
      <c r="E23" s="165">
        <v>26</v>
      </c>
      <c r="F23" s="160">
        <v>23</v>
      </c>
      <c r="G23" s="126">
        <f>SUM(C23:F23)</f>
        <v>93</v>
      </c>
      <c r="H23" s="198"/>
      <c r="I23" s="323" t="s">
        <v>252</v>
      </c>
      <c r="J23" s="324"/>
      <c r="K23" s="193">
        <v>34</v>
      </c>
      <c r="L23" s="193">
        <v>31</v>
      </c>
      <c r="M23" s="193">
        <v>34</v>
      </c>
      <c r="N23" s="194">
        <v>29</v>
      </c>
      <c r="O23" s="126">
        <f>SUM(K23:N23)</f>
        <v>128</v>
      </c>
      <c r="P23" s="203"/>
      <c r="Q23" s="323" t="s">
        <v>257</v>
      </c>
      <c r="R23" s="324"/>
      <c r="S23" s="193">
        <v>29</v>
      </c>
      <c r="T23" s="193">
        <v>29</v>
      </c>
      <c r="U23" s="193">
        <v>35</v>
      </c>
      <c r="V23" s="194">
        <v>30</v>
      </c>
      <c r="W23" s="126">
        <f>SUM(S23:V23)</f>
        <v>123</v>
      </c>
    </row>
    <row r="24" spans="1:23" s="197" customFormat="1" ht="12.75">
      <c r="A24" s="339" t="s">
        <v>165</v>
      </c>
      <c r="B24" s="251"/>
      <c r="C24" s="193">
        <v>34</v>
      </c>
      <c r="D24" s="193">
        <v>30</v>
      </c>
      <c r="E24" s="165">
        <v>26</v>
      </c>
      <c r="F24" s="168">
        <v>27</v>
      </c>
      <c r="G24" s="126">
        <f>SUM(C24:F24)</f>
        <v>117</v>
      </c>
      <c r="H24" s="198"/>
      <c r="I24" s="323" t="s">
        <v>253</v>
      </c>
      <c r="J24" s="324"/>
      <c r="K24" s="167">
        <v>28</v>
      </c>
      <c r="L24" s="167">
        <v>27</v>
      </c>
      <c r="M24" s="193">
        <v>35</v>
      </c>
      <c r="N24" s="194">
        <v>33</v>
      </c>
      <c r="O24" s="126">
        <f>SUM(K24:N24)</f>
        <v>123</v>
      </c>
      <c r="P24" s="203"/>
      <c r="Q24" s="323" t="s">
        <v>148</v>
      </c>
      <c r="R24" s="324"/>
      <c r="S24" s="167">
        <v>28</v>
      </c>
      <c r="T24" s="193">
        <v>33</v>
      </c>
      <c r="U24" s="193">
        <v>29</v>
      </c>
      <c r="V24" s="194">
        <v>34</v>
      </c>
      <c r="W24" s="126">
        <f>SUM(S24:V24)</f>
        <v>124</v>
      </c>
    </row>
    <row r="25" spans="1:23" s="197" customFormat="1" ht="12.75">
      <c r="A25" s="339" t="s">
        <v>251</v>
      </c>
      <c r="B25" s="251"/>
      <c r="C25" s="165">
        <v>26</v>
      </c>
      <c r="D25" s="161">
        <v>23</v>
      </c>
      <c r="E25" s="161">
        <v>24</v>
      </c>
      <c r="F25" s="194">
        <v>31</v>
      </c>
      <c r="G25" s="126">
        <f>SUM(C25:F25)</f>
        <v>104</v>
      </c>
      <c r="H25" s="198"/>
      <c r="I25" s="323" t="s">
        <v>88</v>
      </c>
      <c r="J25" s="324"/>
      <c r="K25" s="165">
        <v>25</v>
      </c>
      <c r="L25" s="167">
        <v>28</v>
      </c>
      <c r="M25" s="165">
        <v>26</v>
      </c>
      <c r="N25" s="194">
        <v>29</v>
      </c>
      <c r="O25" s="126">
        <f>SUM(K25:N25)</f>
        <v>108</v>
      </c>
      <c r="P25" s="203"/>
      <c r="Q25" s="323" t="s">
        <v>69</v>
      </c>
      <c r="R25" s="324"/>
      <c r="S25" s="193">
        <v>34</v>
      </c>
      <c r="T25" s="193">
        <v>33</v>
      </c>
      <c r="U25" s="193">
        <v>34</v>
      </c>
      <c r="V25" s="194">
        <v>32</v>
      </c>
      <c r="W25" s="126">
        <f>SUM(S25:V25)</f>
        <v>133</v>
      </c>
    </row>
    <row r="26" spans="1:23" s="197" customFormat="1" ht="12.75">
      <c r="A26" s="339" t="s">
        <v>91</v>
      </c>
      <c r="B26" s="251"/>
      <c r="C26" s="161">
        <v>24</v>
      </c>
      <c r="D26" s="167">
        <v>28</v>
      </c>
      <c r="E26" s="193">
        <v>31</v>
      </c>
      <c r="F26" s="160">
        <v>20</v>
      </c>
      <c r="G26" s="126">
        <f>SUM(C26:F26)</f>
        <v>103</v>
      </c>
      <c r="H26" s="198"/>
      <c r="I26" s="323" t="s">
        <v>254</v>
      </c>
      <c r="J26" s="324"/>
      <c r="K26" s="161">
        <v>24</v>
      </c>
      <c r="L26" s="161">
        <v>23</v>
      </c>
      <c r="M26" s="161">
        <v>23</v>
      </c>
      <c r="N26" s="166">
        <v>26</v>
      </c>
      <c r="O26" s="126">
        <f>SUM(K26:N26)</f>
        <v>96</v>
      </c>
      <c r="P26" s="203"/>
      <c r="Q26" s="323" t="s">
        <v>258</v>
      </c>
      <c r="R26" s="324"/>
      <c r="S26" s="167">
        <v>28</v>
      </c>
      <c r="T26" s="161">
        <v>24</v>
      </c>
      <c r="U26" s="167">
        <v>27</v>
      </c>
      <c r="V26" s="168">
        <v>27</v>
      </c>
      <c r="W26" s="126">
        <f>SUM(S26:V26)</f>
        <v>106</v>
      </c>
    </row>
    <row r="27" spans="1:23" s="197" customFormat="1" ht="12.75">
      <c r="A27" s="344" t="s">
        <v>92</v>
      </c>
      <c r="B27" s="251"/>
      <c r="C27" s="44"/>
      <c r="D27" s="44"/>
      <c r="E27" s="44"/>
      <c r="F27" s="44"/>
      <c r="G27" s="126"/>
      <c r="H27" s="198"/>
      <c r="I27" s="321" t="s">
        <v>255</v>
      </c>
      <c r="J27" s="322"/>
      <c r="K27" s="14" t="s">
        <v>3</v>
      </c>
      <c r="L27" s="14" t="s">
        <v>3</v>
      </c>
      <c r="M27" s="14" t="s">
        <v>3</v>
      </c>
      <c r="N27" s="14" t="s">
        <v>3</v>
      </c>
      <c r="O27" s="126"/>
      <c r="P27" s="204"/>
      <c r="Q27" s="321" t="s">
        <v>93</v>
      </c>
      <c r="R27" s="322"/>
      <c r="S27" s="14" t="s">
        <v>3</v>
      </c>
      <c r="T27" s="14" t="s">
        <v>3</v>
      </c>
      <c r="U27" s="14" t="s">
        <v>3</v>
      </c>
      <c r="V27" s="14" t="s">
        <v>3</v>
      </c>
      <c r="W27" s="126"/>
    </row>
    <row r="28" spans="1:23" s="197" customFormat="1" ht="9.75">
      <c r="A28" s="338"/>
      <c r="B28" s="251"/>
      <c r="C28" s="195">
        <f>SUM(C23:C27)</f>
        <v>106</v>
      </c>
      <c r="D28" s="195">
        <f>SUM(D23:D27)</f>
        <v>103</v>
      </c>
      <c r="E28" s="196">
        <f>SUM(E23:E27)</f>
        <v>107</v>
      </c>
      <c r="F28" s="196">
        <f>SUM(F23:F27)</f>
        <v>101</v>
      </c>
      <c r="G28" s="196"/>
      <c r="H28" s="199"/>
      <c r="I28" s="312"/>
      <c r="J28" s="313"/>
      <c r="K28" s="195">
        <f>SUM(K23:K27)</f>
        <v>111</v>
      </c>
      <c r="L28" s="195">
        <f>SUM(L23:L27)</f>
        <v>109</v>
      </c>
      <c r="M28" s="196">
        <f>SUM(M23:M27)</f>
        <v>118</v>
      </c>
      <c r="N28" s="196">
        <f>SUM(N23:N27)</f>
        <v>117</v>
      </c>
      <c r="O28" s="196"/>
      <c r="P28" s="200"/>
      <c r="Q28" s="312"/>
      <c r="R28" s="313"/>
      <c r="S28" s="195">
        <f>SUM(S23:S27)</f>
        <v>119</v>
      </c>
      <c r="T28" s="195">
        <f>SUM(T23:T27)</f>
        <v>119</v>
      </c>
      <c r="U28" s="196">
        <f>SUM(U23:U27)</f>
        <v>125</v>
      </c>
      <c r="V28" s="196">
        <f>SUM(V23:V27)</f>
        <v>123</v>
      </c>
      <c r="W28" s="196"/>
    </row>
    <row r="29" spans="1:23" ht="12.75">
      <c r="A29" s="251"/>
      <c r="B29" s="251"/>
      <c r="C29" s="195"/>
      <c r="D29" s="195">
        <f>SUM(C28:D28)</f>
        <v>209</v>
      </c>
      <c r="E29" s="195">
        <f>SUM(C28:E28)</f>
        <v>316</v>
      </c>
      <c r="F29" s="331">
        <f>SUM(C28:F28)</f>
        <v>417</v>
      </c>
      <c r="G29" s="277"/>
      <c r="H29" s="199"/>
      <c r="I29" s="314"/>
      <c r="J29" s="315"/>
      <c r="K29" s="195"/>
      <c r="L29" s="195">
        <f>SUM(K28:L28)</f>
        <v>220</v>
      </c>
      <c r="M29" s="195">
        <f>SUM(K28:M28)</f>
        <v>338</v>
      </c>
      <c r="N29" s="311">
        <f>SUM(K28:N28)</f>
        <v>455</v>
      </c>
      <c r="O29" s="287"/>
      <c r="P29" s="201"/>
      <c r="Q29" s="314"/>
      <c r="R29" s="315"/>
      <c r="S29" s="195"/>
      <c r="T29" s="195">
        <f>SUM(S28:T28)</f>
        <v>238</v>
      </c>
      <c r="U29" s="195">
        <f>SUM(S28:U28)</f>
        <v>363</v>
      </c>
      <c r="V29" s="325">
        <f>SUM(S28:V28)</f>
        <v>486</v>
      </c>
      <c r="W29" s="297"/>
    </row>
    <row r="30" spans="1:23" ht="9.75" customHeight="1">
      <c r="A30" s="251"/>
      <c r="B30" s="251"/>
      <c r="C30" s="206">
        <v>4</v>
      </c>
      <c r="D30" s="206">
        <v>4</v>
      </c>
      <c r="E30" s="206">
        <v>4</v>
      </c>
      <c r="F30" s="207">
        <v>4</v>
      </c>
      <c r="G30" s="201"/>
      <c r="H30" s="199"/>
      <c r="I30" s="316"/>
      <c r="J30" s="317"/>
      <c r="K30" s="206">
        <v>5</v>
      </c>
      <c r="L30" s="206">
        <v>5</v>
      </c>
      <c r="M30" s="206">
        <v>5</v>
      </c>
      <c r="N30" s="208">
        <v>5</v>
      </c>
      <c r="O30" s="201"/>
      <c r="P30" s="201"/>
      <c r="Q30" s="316"/>
      <c r="R30" s="317"/>
      <c r="S30" s="206">
        <v>6</v>
      </c>
      <c r="T30" s="206">
        <v>6</v>
      </c>
      <c r="U30" s="206">
        <v>6</v>
      </c>
      <c r="V30" s="208">
        <v>6</v>
      </c>
      <c r="W30" s="201"/>
    </row>
    <row r="31" spans="1:2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</row>
    <row r="32" spans="1:2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</row>
    <row r="33" spans="1:23" ht="15.75">
      <c r="A33" s="192"/>
      <c r="B33" s="192"/>
      <c r="C33" s="192"/>
      <c r="D33" s="192"/>
      <c r="E33" s="192"/>
      <c r="F33" s="192"/>
      <c r="G33" s="192"/>
      <c r="H33" s="192"/>
      <c r="I33" s="326" t="s">
        <v>267</v>
      </c>
      <c r="J33" s="329"/>
      <c r="K33" s="330"/>
      <c r="L33" s="330"/>
      <c r="M33" s="327"/>
      <c r="N33" s="326">
        <v>7</v>
      </c>
      <c r="O33" s="327"/>
      <c r="P33" s="192"/>
      <c r="Q33" s="192"/>
      <c r="R33" s="192"/>
      <c r="S33" s="192"/>
      <c r="T33" s="192"/>
      <c r="U33" s="192"/>
      <c r="V33" s="192"/>
      <c r="W33" s="192"/>
    </row>
    <row r="34" spans="1:23" ht="15.75">
      <c r="A34" s="192"/>
      <c r="B34" s="192"/>
      <c r="C34" s="192"/>
      <c r="D34" s="192"/>
      <c r="E34" s="192"/>
      <c r="F34" s="192"/>
      <c r="G34" s="192"/>
      <c r="H34" s="192"/>
      <c r="I34" s="318" t="s">
        <v>44</v>
      </c>
      <c r="J34" s="319"/>
      <c r="K34" s="236"/>
      <c r="L34" s="236"/>
      <c r="M34" s="320"/>
      <c r="N34" s="328"/>
      <c r="O34" s="320"/>
      <c r="P34" s="192"/>
      <c r="Q34" s="192"/>
      <c r="R34" s="192"/>
      <c r="S34" s="192"/>
      <c r="T34" s="192"/>
      <c r="U34" s="192"/>
      <c r="V34" s="192"/>
      <c r="W34" s="192"/>
    </row>
    <row r="35" spans="1:23" ht="6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</row>
    <row r="36" spans="1:23" ht="12.75">
      <c r="A36" s="192"/>
      <c r="B36" s="192"/>
      <c r="C36" s="192"/>
      <c r="D36" s="192"/>
      <c r="E36" s="192"/>
      <c r="F36" s="192"/>
      <c r="G36" s="192"/>
      <c r="H36" s="192"/>
      <c r="I36" s="323" t="s">
        <v>89</v>
      </c>
      <c r="J36" s="324"/>
      <c r="K36" s="193">
        <v>31</v>
      </c>
      <c r="L36" s="161">
        <v>24</v>
      </c>
      <c r="M36" s="193">
        <v>30</v>
      </c>
      <c r="N36" s="166">
        <v>25</v>
      </c>
      <c r="O36" s="126">
        <f>SUM(K36:N36)</f>
        <v>110</v>
      </c>
      <c r="P36" s="192"/>
      <c r="Q36" s="192"/>
      <c r="R36" s="192"/>
      <c r="S36" s="192"/>
      <c r="T36" s="192"/>
      <c r="U36" s="192"/>
      <c r="V36" s="192"/>
      <c r="W36" s="192"/>
    </row>
    <row r="37" spans="1:23" ht="12.75">
      <c r="A37" s="192"/>
      <c r="B37" s="192"/>
      <c r="C37" s="192"/>
      <c r="D37" s="192"/>
      <c r="E37" s="192"/>
      <c r="F37" s="192"/>
      <c r="G37" s="192"/>
      <c r="H37" s="192"/>
      <c r="I37" s="323" t="s">
        <v>36</v>
      </c>
      <c r="J37" s="324"/>
      <c r="K37" s="165">
        <v>25</v>
      </c>
      <c r="L37" s="193">
        <v>32</v>
      </c>
      <c r="M37" s="167">
        <v>27</v>
      </c>
      <c r="N37" s="168">
        <v>28</v>
      </c>
      <c r="O37" s="126">
        <f>SUM(K37:N37)</f>
        <v>112</v>
      </c>
      <c r="P37" s="192"/>
      <c r="Q37" s="192"/>
      <c r="R37" s="192"/>
      <c r="S37" s="192"/>
      <c r="T37" s="192"/>
      <c r="U37" s="192"/>
      <c r="V37" s="192"/>
      <c r="W37" s="192"/>
    </row>
    <row r="38" spans="1:23" ht="12.75">
      <c r="A38" s="192"/>
      <c r="B38" s="192"/>
      <c r="C38" s="192"/>
      <c r="D38" s="192"/>
      <c r="E38" s="192"/>
      <c r="F38" s="192"/>
      <c r="G38" s="192"/>
      <c r="H38" s="192"/>
      <c r="I38" s="345" t="s">
        <v>3</v>
      </c>
      <c r="J38" s="346"/>
      <c r="K38" s="220">
        <v>126</v>
      </c>
      <c r="L38" s="220">
        <v>126</v>
      </c>
      <c r="M38" s="220">
        <v>126</v>
      </c>
      <c r="N38" s="221">
        <v>126</v>
      </c>
      <c r="O38" s="126">
        <f>SUM(K38:N38)</f>
        <v>504</v>
      </c>
      <c r="P38" s="192"/>
      <c r="Q38" s="192"/>
      <c r="R38" s="192"/>
      <c r="S38" s="192"/>
      <c r="T38" s="192"/>
      <c r="U38" s="192"/>
      <c r="V38" s="192"/>
      <c r="W38" s="192"/>
    </row>
    <row r="39" spans="1:23" ht="12.75">
      <c r="A39" s="192"/>
      <c r="B39" s="192"/>
      <c r="C39" s="192"/>
      <c r="D39" s="192"/>
      <c r="E39" s="192"/>
      <c r="F39" s="192"/>
      <c r="G39" s="192"/>
      <c r="H39" s="192"/>
      <c r="I39" s="345" t="s">
        <v>3</v>
      </c>
      <c r="J39" s="346"/>
      <c r="K39" s="220">
        <v>126</v>
      </c>
      <c r="L39" s="220">
        <v>126</v>
      </c>
      <c r="M39" s="220">
        <v>126</v>
      </c>
      <c r="N39" s="221">
        <v>126</v>
      </c>
      <c r="O39" s="126">
        <f>SUM(K39:N39)</f>
        <v>504</v>
      </c>
      <c r="P39" s="192"/>
      <c r="Q39" s="192"/>
      <c r="R39" s="192"/>
      <c r="S39" s="192"/>
      <c r="T39" s="192"/>
      <c r="U39" s="192"/>
      <c r="V39" s="192"/>
      <c r="W39" s="192"/>
    </row>
    <row r="40" spans="1:23" ht="12.75">
      <c r="A40" s="192"/>
      <c r="B40" s="192"/>
      <c r="C40" s="192"/>
      <c r="D40" s="192"/>
      <c r="E40" s="192"/>
      <c r="F40" s="192"/>
      <c r="G40" s="192"/>
      <c r="H40" s="192"/>
      <c r="I40" s="321"/>
      <c r="J40" s="322"/>
      <c r="K40" s="14"/>
      <c r="L40" s="14"/>
      <c r="M40" s="14"/>
      <c r="N40" s="14"/>
      <c r="O40" s="126"/>
      <c r="P40" s="192"/>
      <c r="Q40" s="192"/>
      <c r="R40" s="192"/>
      <c r="S40" s="192"/>
      <c r="T40" s="192"/>
      <c r="U40" s="192"/>
      <c r="V40" s="192"/>
      <c r="W40" s="192"/>
    </row>
    <row r="41" spans="1:23" ht="9.75" customHeight="1">
      <c r="A41" s="192"/>
      <c r="B41" s="192"/>
      <c r="C41" s="192"/>
      <c r="D41" s="192"/>
      <c r="E41" s="192"/>
      <c r="F41" s="192"/>
      <c r="G41" s="192"/>
      <c r="H41" s="192"/>
      <c r="I41" s="312"/>
      <c r="J41" s="313"/>
      <c r="K41" s="195">
        <f>SUM(K36:K40)</f>
        <v>308</v>
      </c>
      <c r="L41" s="195">
        <f>SUM(L36:L40)</f>
        <v>308</v>
      </c>
      <c r="M41" s="196">
        <f>SUM(M36:M40)</f>
        <v>309</v>
      </c>
      <c r="N41" s="196">
        <f>SUM(N36:N40)</f>
        <v>305</v>
      </c>
      <c r="O41" s="196"/>
      <c r="P41" s="192"/>
      <c r="Q41" s="192"/>
      <c r="R41" s="192"/>
      <c r="S41" s="192"/>
      <c r="T41" s="192"/>
      <c r="U41" s="192"/>
      <c r="V41" s="192"/>
      <c r="W41" s="192"/>
    </row>
    <row r="42" spans="1:23" ht="12.75">
      <c r="A42" s="192"/>
      <c r="B42" s="192"/>
      <c r="C42" s="192"/>
      <c r="D42" s="192"/>
      <c r="E42" s="192"/>
      <c r="F42" s="192"/>
      <c r="G42" s="192"/>
      <c r="H42" s="192"/>
      <c r="I42" s="314"/>
      <c r="J42" s="315"/>
      <c r="K42" s="195"/>
      <c r="L42" s="195">
        <f>SUM(K41:L41)</f>
        <v>616</v>
      </c>
      <c r="M42" s="195">
        <f>SUM(K41:M41)</f>
        <v>925</v>
      </c>
      <c r="N42" s="325">
        <f>SUM(K41:N41)</f>
        <v>1230</v>
      </c>
      <c r="O42" s="297"/>
      <c r="P42" s="192"/>
      <c r="Q42" s="192"/>
      <c r="R42" s="192"/>
      <c r="S42" s="192"/>
      <c r="T42" s="192"/>
      <c r="U42" s="192"/>
      <c r="V42" s="192"/>
      <c r="W42" s="192"/>
    </row>
    <row r="43" spans="1:23" ht="9" customHeight="1">
      <c r="A43" s="192"/>
      <c r="B43" s="192"/>
      <c r="C43" s="192"/>
      <c r="D43" s="192"/>
      <c r="E43" s="192"/>
      <c r="F43" s="192"/>
      <c r="G43" s="192"/>
      <c r="H43" s="192"/>
      <c r="I43" s="316"/>
      <c r="J43" s="317"/>
      <c r="K43" s="206">
        <v>7</v>
      </c>
      <c r="L43" s="206">
        <v>7</v>
      </c>
      <c r="M43" s="206">
        <v>7</v>
      </c>
      <c r="N43" s="208">
        <v>7</v>
      </c>
      <c r="O43" s="201"/>
      <c r="P43" s="192"/>
      <c r="Q43" s="192"/>
      <c r="R43" s="192"/>
      <c r="S43" s="192"/>
      <c r="T43" s="192"/>
      <c r="U43" s="192"/>
      <c r="V43" s="192"/>
      <c r="W43" s="192"/>
    </row>
    <row r="44" spans="1:23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</row>
    <row r="45" spans="1:23" ht="15.75">
      <c r="A45" s="334" t="s">
        <v>259</v>
      </c>
      <c r="B45" s="334"/>
      <c r="C45" s="334"/>
      <c r="D45" s="334"/>
      <c r="E45" s="334"/>
      <c r="F45" s="334"/>
      <c r="G45" s="334"/>
      <c r="H45" s="334"/>
      <c r="I45" s="334"/>
      <c r="J45" s="334"/>
      <c r="K45" s="225"/>
      <c r="L45" s="334" t="s">
        <v>265</v>
      </c>
      <c r="M45" s="334"/>
      <c r="N45" s="334"/>
      <c r="O45" s="334"/>
      <c r="P45" s="334"/>
      <c r="Q45" s="334"/>
      <c r="R45" s="334"/>
      <c r="S45" s="334"/>
      <c r="T45" s="334"/>
      <c r="U45" s="334"/>
      <c r="V45" s="252"/>
      <c r="W45" s="252"/>
    </row>
    <row r="46" spans="1:23" s="216" customFormat="1" ht="12.75">
      <c r="A46" s="213" t="s">
        <v>95</v>
      </c>
      <c r="B46" s="340" t="s">
        <v>171</v>
      </c>
      <c r="C46" s="340"/>
      <c r="D46" s="340"/>
      <c r="E46" s="340"/>
      <c r="F46" s="340"/>
      <c r="G46" s="340"/>
      <c r="H46" s="341"/>
      <c r="I46" s="213" t="s">
        <v>260</v>
      </c>
      <c r="J46" s="214" t="s">
        <v>173</v>
      </c>
      <c r="K46" s="222"/>
      <c r="L46" s="340" t="s">
        <v>95</v>
      </c>
      <c r="M46" s="350"/>
      <c r="N46" s="340" t="s">
        <v>171</v>
      </c>
      <c r="O46" s="350"/>
      <c r="P46" s="350"/>
      <c r="Q46" s="350"/>
      <c r="R46" s="350"/>
      <c r="S46" s="350"/>
      <c r="T46" s="340" t="s">
        <v>260</v>
      </c>
      <c r="U46" s="350"/>
      <c r="V46" s="349" t="s">
        <v>173</v>
      </c>
      <c r="W46" s="350"/>
    </row>
    <row r="47" spans="1:23" s="216" customFormat="1" ht="6" customHeight="1">
      <c r="A47" s="213"/>
      <c r="B47" s="213"/>
      <c r="C47" s="213"/>
      <c r="D47" s="213"/>
      <c r="E47" s="213"/>
      <c r="F47" s="213"/>
      <c r="G47" s="213"/>
      <c r="H47" s="223"/>
      <c r="I47" s="213"/>
      <c r="J47" s="214"/>
      <c r="K47" s="222"/>
      <c r="L47" s="213"/>
      <c r="M47" s="213"/>
      <c r="N47" s="213"/>
      <c r="O47" s="213"/>
      <c r="P47" s="213"/>
      <c r="Q47" s="213"/>
      <c r="R47" s="213"/>
      <c r="S47" s="223"/>
      <c r="T47" s="213"/>
      <c r="U47" s="214"/>
      <c r="V47" s="215"/>
      <c r="W47" s="215"/>
    </row>
    <row r="48" spans="1:23" ht="13.5">
      <c r="A48" s="217">
        <v>1</v>
      </c>
      <c r="B48" s="342" t="s">
        <v>174</v>
      </c>
      <c r="C48" s="342"/>
      <c r="D48" s="342"/>
      <c r="E48" s="342"/>
      <c r="F48" s="342"/>
      <c r="G48" s="342"/>
      <c r="H48" s="343"/>
      <c r="I48" s="218">
        <v>378</v>
      </c>
      <c r="J48" s="219">
        <v>8</v>
      </c>
      <c r="K48" s="224"/>
      <c r="L48" s="347">
        <v>1</v>
      </c>
      <c r="M48" s="348"/>
      <c r="N48" s="353" t="s">
        <v>174</v>
      </c>
      <c r="O48" s="354"/>
      <c r="P48" s="354"/>
      <c r="Q48" s="354"/>
      <c r="R48" s="354"/>
      <c r="S48" s="355"/>
      <c r="T48" s="351">
        <v>378</v>
      </c>
      <c r="U48" s="352"/>
      <c r="V48" s="356">
        <v>8</v>
      </c>
      <c r="W48" s="357"/>
    </row>
    <row r="49" spans="1:23" ht="13.5">
      <c r="A49" s="217">
        <v>2</v>
      </c>
      <c r="B49" s="342" t="s">
        <v>175</v>
      </c>
      <c r="C49" s="342"/>
      <c r="D49" s="342"/>
      <c r="E49" s="342"/>
      <c r="F49" s="342"/>
      <c r="G49" s="342"/>
      <c r="H49" s="343"/>
      <c r="I49" s="218">
        <v>389</v>
      </c>
      <c r="J49" s="219">
        <v>6</v>
      </c>
      <c r="K49" s="224"/>
      <c r="L49" s="347">
        <v>2</v>
      </c>
      <c r="M49" s="348"/>
      <c r="N49" s="353" t="s">
        <v>175</v>
      </c>
      <c r="O49" s="354"/>
      <c r="P49" s="354"/>
      <c r="Q49" s="354"/>
      <c r="R49" s="354"/>
      <c r="S49" s="355"/>
      <c r="T49" s="351">
        <v>389</v>
      </c>
      <c r="U49" s="352"/>
      <c r="V49" s="356">
        <v>6</v>
      </c>
      <c r="W49" s="357"/>
    </row>
    <row r="50" spans="1:23" ht="13.5">
      <c r="A50" s="217">
        <v>3</v>
      </c>
      <c r="B50" s="342" t="s">
        <v>261</v>
      </c>
      <c r="C50" s="342"/>
      <c r="D50" s="342"/>
      <c r="E50" s="342"/>
      <c r="F50" s="342"/>
      <c r="G50" s="342"/>
      <c r="H50" s="343"/>
      <c r="I50" s="218">
        <v>390</v>
      </c>
      <c r="J50" s="219">
        <v>5</v>
      </c>
      <c r="K50" s="224"/>
      <c r="L50" s="347">
        <v>3</v>
      </c>
      <c r="M50" s="348"/>
      <c r="N50" s="353" t="s">
        <v>261</v>
      </c>
      <c r="O50" s="354"/>
      <c r="P50" s="354"/>
      <c r="Q50" s="354"/>
      <c r="R50" s="354"/>
      <c r="S50" s="355"/>
      <c r="T50" s="351">
        <v>390</v>
      </c>
      <c r="U50" s="352"/>
      <c r="V50" s="356">
        <v>5</v>
      </c>
      <c r="W50" s="357"/>
    </row>
    <row r="51" spans="1:23" ht="13.5">
      <c r="A51" s="217">
        <v>4</v>
      </c>
      <c r="B51" s="342" t="s">
        <v>177</v>
      </c>
      <c r="C51" s="342"/>
      <c r="D51" s="342"/>
      <c r="E51" s="342"/>
      <c r="F51" s="342"/>
      <c r="G51" s="342"/>
      <c r="H51" s="343"/>
      <c r="I51" s="218">
        <v>417</v>
      </c>
      <c r="J51" s="219">
        <v>4</v>
      </c>
      <c r="K51" s="224"/>
      <c r="L51" s="347">
        <v>4</v>
      </c>
      <c r="M51" s="348"/>
      <c r="N51" s="353" t="s">
        <v>177</v>
      </c>
      <c r="O51" s="354"/>
      <c r="P51" s="354"/>
      <c r="Q51" s="354"/>
      <c r="R51" s="354"/>
      <c r="S51" s="355"/>
      <c r="T51" s="351">
        <v>417</v>
      </c>
      <c r="U51" s="352"/>
      <c r="V51" s="356">
        <v>4</v>
      </c>
      <c r="W51" s="357"/>
    </row>
    <row r="52" spans="1:23" ht="13.5">
      <c r="A52" s="217">
        <v>5</v>
      </c>
      <c r="B52" s="342" t="s">
        <v>262</v>
      </c>
      <c r="C52" s="342"/>
      <c r="D52" s="342"/>
      <c r="E52" s="342"/>
      <c r="F52" s="342"/>
      <c r="G52" s="342"/>
      <c r="H52" s="343"/>
      <c r="I52" s="218">
        <v>455</v>
      </c>
      <c r="J52" s="219">
        <v>3</v>
      </c>
      <c r="K52" s="224"/>
      <c r="L52" s="347">
        <v>5</v>
      </c>
      <c r="M52" s="348"/>
      <c r="N52" s="353" t="s">
        <v>262</v>
      </c>
      <c r="O52" s="354"/>
      <c r="P52" s="354"/>
      <c r="Q52" s="354"/>
      <c r="R52" s="354"/>
      <c r="S52" s="355"/>
      <c r="T52" s="351">
        <v>455</v>
      </c>
      <c r="U52" s="352"/>
      <c r="V52" s="356">
        <v>3</v>
      </c>
      <c r="W52" s="357"/>
    </row>
    <row r="53" spans="1:23" ht="13.5">
      <c r="A53" s="217">
        <v>6</v>
      </c>
      <c r="B53" s="342" t="s">
        <v>263</v>
      </c>
      <c r="C53" s="342"/>
      <c r="D53" s="342"/>
      <c r="E53" s="342"/>
      <c r="F53" s="342"/>
      <c r="G53" s="342"/>
      <c r="H53" s="343"/>
      <c r="I53" s="218">
        <v>486</v>
      </c>
      <c r="J53" s="219">
        <v>2</v>
      </c>
      <c r="K53" s="224"/>
      <c r="L53" s="347">
        <v>6</v>
      </c>
      <c r="M53" s="348"/>
      <c r="N53" s="353" t="s">
        <v>263</v>
      </c>
      <c r="O53" s="354"/>
      <c r="P53" s="354"/>
      <c r="Q53" s="354"/>
      <c r="R53" s="354"/>
      <c r="S53" s="355"/>
      <c r="T53" s="351">
        <v>486</v>
      </c>
      <c r="U53" s="352"/>
      <c r="V53" s="356">
        <v>2</v>
      </c>
      <c r="W53" s="357"/>
    </row>
    <row r="54" spans="1:23" ht="13.5">
      <c r="A54" s="217">
        <v>7</v>
      </c>
      <c r="B54" s="342" t="s">
        <v>264</v>
      </c>
      <c r="C54" s="342"/>
      <c r="D54" s="342"/>
      <c r="E54" s="342"/>
      <c r="F54" s="342"/>
      <c r="G54" s="342"/>
      <c r="H54" s="343"/>
      <c r="I54" s="218">
        <v>1230</v>
      </c>
      <c r="J54" s="219">
        <v>1</v>
      </c>
      <c r="K54" s="224"/>
      <c r="L54" s="347">
        <v>7</v>
      </c>
      <c r="M54" s="348"/>
      <c r="N54" s="353" t="s">
        <v>264</v>
      </c>
      <c r="O54" s="354"/>
      <c r="P54" s="354"/>
      <c r="Q54" s="354"/>
      <c r="R54" s="354"/>
      <c r="S54" s="355"/>
      <c r="T54" s="351">
        <v>1230</v>
      </c>
      <c r="U54" s="352"/>
      <c r="V54" s="356">
        <v>1</v>
      </c>
      <c r="W54" s="357"/>
    </row>
    <row r="55" spans="1:23" ht="12.7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226"/>
      <c r="L55" s="226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</row>
  </sheetData>
  <mergeCells count="116">
    <mergeCell ref="A3:W3"/>
    <mergeCell ref="A4:W4"/>
    <mergeCell ref="V53:W53"/>
    <mergeCell ref="T54:U54"/>
    <mergeCell ref="V54:W54"/>
    <mergeCell ref="N49:S49"/>
    <mergeCell ref="N50:S50"/>
    <mergeCell ref="N51:S51"/>
    <mergeCell ref="N52:S52"/>
    <mergeCell ref="N53:S53"/>
    <mergeCell ref="N54:S54"/>
    <mergeCell ref="V50:W50"/>
    <mergeCell ref="T51:U51"/>
    <mergeCell ref="V51:W51"/>
    <mergeCell ref="T52:U52"/>
    <mergeCell ref="V52:W52"/>
    <mergeCell ref="T48:U48"/>
    <mergeCell ref="V48:W48"/>
    <mergeCell ref="T49:U49"/>
    <mergeCell ref="V49:W49"/>
    <mergeCell ref="L54:M54"/>
    <mergeCell ref="L46:M46"/>
    <mergeCell ref="N46:S46"/>
    <mergeCell ref="T46:U46"/>
    <mergeCell ref="T50:U50"/>
    <mergeCell ref="T53:U53"/>
    <mergeCell ref="L48:M48"/>
    <mergeCell ref="N48:S48"/>
    <mergeCell ref="L49:M49"/>
    <mergeCell ref="L50:M50"/>
    <mergeCell ref="L51:M51"/>
    <mergeCell ref="L52:M52"/>
    <mergeCell ref="L53:M53"/>
    <mergeCell ref="Q27:R27"/>
    <mergeCell ref="Q28:R30"/>
    <mergeCell ref="L45:W45"/>
    <mergeCell ref="N42:O42"/>
    <mergeCell ref="V29:W29"/>
    <mergeCell ref="N33:O34"/>
    <mergeCell ref="V46:W46"/>
    <mergeCell ref="Q23:R23"/>
    <mergeCell ref="Q24:R24"/>
    <mergeCell ref="Q25:R25"/>
    <mergeCell ref="Q26:R26"/>
    <mergeCell ref="I37:J37"/>
    <mergeCell ref="I38:J38"/>
    <mergeCell ref="I39:J39"/>
    <mergeCell ref="I40:J40"/>
    <mergeCell ref="I34:M34"/>
    <mergeCell ref="I28:J30"/>
    <mergeCell ref="B53:H53"/>
    <mergeCell ref="B54:H54"/>
    <mergeCell ref="B49:H49"/>
    <mergeCell ref="B50:H50"/>
    <mergeCell ref="B51:H51"/>
    <mergeCell ref="B52:H52"/>
    <mergeCell ref="I36:J36"/>
    <mergeCell ref="I41:J43"/>
    <mergeCell ref="A10:B10"/>
    <mergeCell ref="A11:B11"/>
    <mergeCell ref="B46:H46"/>
    <mergeCell ref="B48:H48"/>
    <mergeCell ref="A45:J45"/>
    <mergeCell ref="A24:B24"/>
    <mergeCell ref="A25:B25"/>
    <mergeCell ref="A26:B26"/>
    <mergeCell ref="A27:B27"/>
    <mergeCell ref="I33:M33"/>
    <mergeCell ref="A12:B12"/>
    <mergeCell ref="A13:B13"/>
    <mergeCell ref="A14:B14"/>
    <mergeCell ref="A15:B17"/>
    <mergeCell ref="F29:G29"/>
    <mergeCell ref="N29:O29"/>
    <mergeCell ref="A28:B30"/>
    <mergeCell ref="Q20:U20"/>
    <mergeCell ref="A23:B23"/>
    <mergeCell ref="I23:J23"/>
    <mergeCell ref="I24:J24"/>
    <mergeCell ref="I25:J25"/>
    <mergeCell ref="I26:J26"/>
    <mergeCell ref="I27:J27"/>
    <mergeCell ref="V20:W21"/>
    <mergeCell ref="I21:M21"/>
    <mergeCell ref="Q21:U21"/>
    <mergeCell ref="A20:E20"/>
    <mergeCell ref="A21:E21"/>
    <mergeCell ref="F20:G21"/>
    <mergeCell ref="I20:M20"/>
    <mergeCell ref="N20:O21"/>
    <mergeCell ref="Q7:U7"/>
    <mergeCell ref="V7:W8"/>
    <mergeCell ref="A7:E7"/>
    <mergeCell ref="A8:E8"/>
    <mergeCell ref="A1:W1"/>
    <mergeCell ref="A2:W2"/>
    <mergeCell ref="V16:W16"/>
    <mergeCell ref="F7:G8"/>
    <mergeCell ref="I7:M7"/>
    <mergeCell ref="N7:O8"/>
    <mergeCell ref="I10:J10"/>
    <mergeCell ref="I11:J11"/>
    <mergeCell ref="I12:J12"/>
    <mergeCell ref="I13:J13"/>
    <mergeCell ref="Q10:R10"/>
    <mergeCell ref="F16:G16"/>
    <mergeCell ref="N16:O16"/>
    <mergeCell ref="I15:J17"/>
    <mergeCell ref="I8:M8"/>
    <mergeCell ref="Q8:U8"/>
    <mergeCell ref="I14:J14"/>
    <mergeCell ref="Q11:R11"/>
    <mergeCell ref="Q12:R12"/>
    <mergeCell ref="Q13:R13"/>
    <mergeCell ref="Q14:R14"/>
    <mergeCell ref="Q15:R1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Fr.Lázně</dc:title>
  <dc:subject>Výsledková listina</dc:subject>
  <dc:creator>Dočkal Lubomír</dc:creator>
  <cp:keywords/>
  <dc:description/>
  <cp:lastModifiedBy>Dockal</cp:lastModifiedBy>
  <cp:lastPrinted>2002-09-02T10:29:15Z</cp:lastPrinted>
  <dcterms:created xsi:type="dcterms:W3CDTF">2001-05-05T15:15:37Z</dcterms:created>
  <dcterms:modified xsi:type="dcterms:W3CDTF">2002-09-02T10:29:59Z</dcterms:modified>
  <cp:category/>
  <cp:version/>
  <cp:contentType/>
  <cp:contentStatus/>
</cp:coreProperties>
</file>