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4891" yWindow="2055" windowWidth="12120" windowHeight="4335" tabRatio="604" activeTab="0"/>
  </bookViews>
  <sheets>
    <sheet name="US" sheetId="1" r:id="rId1"/>
    <sheet name="Muži" sheetId="2" r:id="rId2"/>
    <sheet name="Ž+S+J+ŽÁ" sheetId="3" r:id="rId3"/>
    <sheet name="II.LIGA" sheetId="4" r:id="rId4"/>
  </sheets>
  <definedNames/>
  <calcPr fullCalcOnLoad="1"/>
</workbook>
</file>

<file path=xl/sharedStrings.xml><?xml version="1.0" encoding="utf-8"?>
<sst xmlns="http://schemas.openxmlformats.org/spreadsheetml/2006/main" count="652" uniqueCount="311">
  <si>
    <t>Milan</t>
  </si>
  <si>
    <t>s</t>
  </si>
  <si>
    <t>Josef</t>
  </si>
  <si>
    <t>-</t>
  </si>
  <si>
    <t>m</t>
  </si>
  <si>
    <t>Jaroslav</t>
  </si>
  <si>
    <t>ž</t>
  </si>
  <si>
    <t>Jiří</t>
  </si>
  <si>
    <t>žs</t>
  </si>
  <si>
    <t>Zdeněk</t>
  </si>
  <si>
    <t>Karel</t>
  </si>
  <si>
    <t>Ladislav</t>
  </si>
  <si>
    <t>Roman</t>
  </si>
  <si>
    <t>Petr</t>
  </si>
  <si>
    <t>Janík</t>
  </si>
  <si>
    <t>Hr.Králové</t>
  </si>
  <si>
    <t>Luboš</t>
  </si>
  <si>
    <t>Bláha</t>
  </si>
  <si>
    <t>M</t>
  </si>
  <si>
    <t>Ivo</t>
  </si>
  <si>
    <t>Pavel</t>
  </si>
  <si>
    <t>Vladimír</t>
  </si>
  <si>
    <t>Martin</t>
  </si>
  <si>
    <t>Robert</t>
  </si>
  <si>
    <t>Marek</t>
  </si>
  <si>
    <t>j</t>
  </si>
  <si>
    <t>Novák</t>
  </si>
  <si>
    <t>Michal</t>
  </si>
  <si>
    <t>Lukáš</t>
  </si>
  <si>
    <t>Dušan</t>
  </si>
  <si>
    <t>Aleš</t>
  </si>
  <si>
    <t>David</t>
  </si>
  <si>
    <t>Ivana</t>
  </si>
  <si>
    <t>Ondřej</t>
  </si>
  <si>
    <t>p.č</t>
  </si>
  <si>
    <t>Jméno</t>
  </si>
  <si>
    <t>Oddíl</t>
  </si>
  <si>
    <t>reg.</t>
  </si>
  <si>
    <t>k.</t>
  </si>
  <si>
    <t>VT</t>
  </si>
  <si>
    <t>I.</t>
  </si>
  <si>
    <t>II.</t>
  </si>
  <si>
    <t>III.</t>
  </si>
  <si>
    <t>IV.</t>
  </si>
  <si>
    <t>S</t>
  </si>
  <si>
    <t>R1</t>
  </si>
  <si>
    <t>R2</t>
  </si>
  <si>
    <t>Body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</si>
  <si>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</si>
  <si>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</si>
  <si>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</si>
  <si>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</si>
  <si>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</si>
  <si>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</si>
  <si>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</si>
  <si>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</si>
  <si>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</si>
  <si>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</si>
  <si>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</si>
  <si>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</si>
  <si>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</si>
  <si>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</si>
  <si>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</si>
  <si>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</si>
  <si>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</si>
  <si>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</si>
  <si>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26.</t>
  </si>
  <si>
    <t>23.</t>
  </si>
  <si>
    <t>22.</t>
  </si>
  <si>
    <t>28.</t>
  </si>
  <si>
    <t>24.</t>
  </si>
  <si>
    <t>27.</t>
  </si>
  <si>
    <t>25.</t>
  </si>
  <si>
    <t>29.</t>
  </si>
  <si>
    <t>21.</t>
  </si>
  <si>
    <t xml:space="preserve">  II.LIGA </t>
  </si>
  <si>
    <t>Stav po 1.kole</t>
  </si>
  <si>
    <t>Stav po 2.kole</t>
  </si>
  <si>
    <t>Stav po 3.kole</t>
  </si>
  <si>
    <t>BC</t>
  </si>
  <si>
    <t>1</t>
  </si>
  <si>
    <t>2</t>
  </si>
  <si>
    <t>3</t>
  </si>
  <si>
    <t>4</t>
  </si>
  <si>
    <t>5</t>
  </si>
  <si>
    <t>6</t>
  </si>
  <si>
    <t>7</t>
  </si>
  <si>
    <t>11.</t>
  </si>
  <si>
    <t>SMG 2000</t>
  </si>
  <si>
    <t>Rosendorf</t>
  </si>
  <si>
    <t>Vávra</t>
  </si>
  <si>
    <t>Vančura</t>
  </si>
  <si>
    <t>Libor</t>
  </si>
  <si>
    <t>Hybner</t>
  </si>
  <si>
    <t>Oáza Ph</t>
  </si>
  <si>
    <t>Čech</t>
  </si>
  <si>
    <t>Tanvald</t>
  </si>
  <si>
    <t>Nepimach</t>
  </si>
  <si>
    <t>Poslušný</t>
  </si>
  <si>
    <t>Vlček</t>
  </si>
  <si>
    <t>Kašpar</t>
  </si>
  <si>
    <t>Milouš</t>
  </si>
  <si>
    <t>Malík</t>
  </si>
  <si>
    <t>Tempo Ph</t>
  </si>
  <si>
    <t>Pokorný</t>
  </si>
  <si>
    <t>Bohumil</t>
  </si>
  <si>
    <t>Kantor</t>
  </si>
  <si>
    <t>Péč</t>
  </si>
  <si>
    <t>Majkus</t>
  </si>
  <si>
    <t>Vozár</t>
  </si>
  <si>
    <t>Rýdl</t>
  </si>
  <si>
    <t>Klingerová</t>
  </si>
  <si>
    <t>Renata</t>
  </si>
  <si>
    <t>Dvořák</t>
  </si>
  <si>
    <t>Richard</t>
  </si>
  <si>
    <t>Ječný</t>
  </si>
  <si>
    <t>Komada</t>
  </si>
  <si>
    <t>Liška</t>
  </si>
  <si>
    <t>Vondrák</t>
  </si>
  <si>
    <t>Vondráková</t>
  </si>
  <si>
    <t>Milena</t>
  </si>
  <si>
    <t>Grünvald</t>
  </si>
  <si>
    <t>Martínek</t>
  </si>
  <si>
    <t>Hanuška</t>
  </si>
  <si>
    <t>Komadová</t>
  </si>
  <si>
    <t>Miroslava</t>
  </si>
  <si>
    <t>Brůža</t>
  </si>
  <si>
    <t>Vlasák</t>
  </si>
  <si>
    <t>Meštrovič</t>
  </si>
  <si>
    <t>Kudyn</t>
  </si>
  <si>
    <t>Laštovička</t>
  </si>
  <si>
    <t>Selixová</t>
  </si>
  <si>
    <t>Sedláček</t>
  </si>
  <si>
    <t>Mach</t>
  </si>
  <si>
    <t>Löffelmann</t>
  </si>
  <si>
    <t>Šrámek</t>
  </si>
  <si>
    <t>Stolzová</t>
  </si>
  <si>
    <t>Svatava</t>
  </si>
  <si>
    <t>Radim</t>
  </si>
  <si>
    <t>Žákovský</t>
  </si>
  <si>
    <t>Martina</t>
  </si>
  <si>
    <t>Tomaštík</t>
  </si>
  <si>
    <t>Beranová</t>
  </si>
  <si>
    <t>4.kolo</t>
  </si>
  <si>
    <t>Stolz</t>
  </si>
  <si>
    <t>Děkanka Ph</t>
  </si>
  <si>
    <t>Viktorie Ph</t>
  </si>
  <si>
    <t xml:space="preserve">Malík </t>
  </si>
  <si>
    <t>jž</t>
  </si>
  <si>
    <t>Ústí nad L.</t>
  </si>
  <si>
    <t>Patrik</t>
  </si>
  <si>
    <t>Vlach</t>
  </si>
  <si>
    <t>Zelenka</t>
  </si>
  <si>
    <t>Štropová</t>
  </si>
  <si>
    <t>Nikola</t>
  </si>
  <si>
    <t>8.</t>
  </si>
  <si>
    <t>Tošovský</t>
  </si>
  <si>
    <t>Alexander</t>
  </si>
  <si>
    <t>Vepryk</t>
  </si>
  <si>
    <t>Evžen</t>
  </si>
  <si>
    <t>Ščerbakov</t>
  </si>
  <si>
    <t>8</t>
  </si>
  <si>
    <t>9</t>
  </si>
  <si>
    <t>10</t>
  </si>
  <si>
    <t>11</t>
  </si>
  <si>
    <t>12</t>
  </si>
  <si>
    <t>13</t>
  </si>
  <si>
    <t>Ústí nad Labem</t>
  </si>
  <si>
    <t>kategorie :</t>
  </si>
  <si>
    <t>muži</t>
  </si>
  <si>
    <t>2.OPEN</t>
  </si>
  <si>
    <t>24.března  2002</t>
  </si>
  <si>
    <t>Počet bodujících :</t>
  </si>
  <si>
    <t>x</t>
  </si>
  <si>
    <t>I</t>
  </si>
  <si>
    <t>II</t>
  </si>
  <si>
    <t>Bonifikace - PB / 3</t>
  </si>
  <si>
    <t>22 / 3 = 7,33</t>
  </si>
  <si>
    <t>III</t>
  </si>
  <si>
    <t>IV</t>
  </si>
  <si>
    <t>PAR  turnaje</t>
  </si>
  <si>
    <t>21,3 = 22</t>
  </si>
  <si>
    <t>81+87+88 / 3</t>
  </si>
  <si>
    <t>žáci</t>
  </si>
  <si>
    <t>junioři</t>
  </si>
  <si>
    <t>senioři</t>
  </si>
  <si>
    <t>ženy</t>
  </si>
  <si>
    <t>44+5</t>
  </si>
  <si>
    <t>31+3</t>
  </si>
  <si>
    <t>18+1</t>
  </si>
  <si>
    <t>63+5</t>
  </si>
  <si>
    <t>44+3</t>
  </si>
  <si>
    <t>42+1</t>
  </si>
  <si>
    <t>39</t>
  </si>
  <si>
    <t>37</t>
  </si>
  <si>
    <t>36</t>
  </si>
  <si>
    <t>33</t>
  </si>
  <si>
    <t>27</t>
  </si>
  <si>
    <t>20</t>
  </si>
  <si>
    <t>17</t>
  </si>
  <si>
    <t>22+1</t>
  </si>
  <si>
    <t>28+3</t>
  </si>
  <si>
    <t>50+5</t>
  </si>
  <si>
    <t>23+5</t>
  </si>
  <si>
    <t>19+3</t>
  </si>
  <si>
    <t>0+1</t>
  </si>
  <si>
    <t>50+14</t>
  </si>
  <si>
    <t>48+8</t>
  </si>
  <si>
    <t>46+7</t>
  </si>
  <si>
    <t>40+1</t>
  </si>
  <si>
    <t>42+2</t>
  </si>
  <si>
    <t>44+7</t>
  </si>
  <si>
    <t>Tempo Praha  B</t>
  </si>
  <si>
    <t>Oáza Praha  A</t>
  </si>
  <si>
    <t>Sedláček M.</t>
  </si>
  <si>
    <t>Grünvald J.</t>
  </si>
  <si>
    <t>Tempo  B</t>
  </si>
  <si>
    <t>Liška M.</t>
  </si>
  <si>
    <t>Oáza  A</t>
  </si>
  <si>
    <t>Žákovský M.</t>
  </si>
  <si>
    <t>Komada O.</t>
  </si>
  <si>
    <t>Dian  B</t>
  </si>
  <si>
    <t>Selixová I.</t>
  </si>
  <si>
    <t>Vondrák M.</t>
  </si>
  <si>
    <t>Oáza  B</t>
  </si>
  <si>
    <t>SMG 2000  B</t>
  </si>
  <si>
    <t>Ústí n/Lab.  A</t>
  </si>
  <si>
    <t>Hr.Králové  B</t>
  </si>
  <si>
    <t>Tanvald  B</t>
  </si>
  <si>
    <t>Dian Praha  B</t>
  </si>
  <si>
    <t>Oáza Praha  B</t>
  </si>
  <si>
    <t>Děkanka  B</t>
  </si>
  <si>
    <t>Brůža R.</t>
  </si>
  <si>
    <t>Bláha P.</t>
  </si>
  <si>
    <t>Zelenka R.</t>
  </si>
  <si>
    <t>Ječný M.</t>
  </si>
  <si>
    <t>Vlach P.</t>
  </si>
  <si>
    <t>Hradec Králové  B</t>
  </si>
  <si>
    <t>Martínek I.</t>
  </si>
  <si>
    <t>Rosendorf K.</t>
  </si>
  <si>
    <t>Stolzová S.</t>
  </si>
  <si>
    <t>Kudyn P.</t>
  </si>
  <si>
    <t>Ústí nad Labem  A</t>
  </si>
  <si>
    <t>Klingerová R.</t>
  </si>
  <si>
    <t>Rýdl J.</t>
  </si>
  <si>
    <t>Beranová M.</t>
  </si>
  <si>
    <t>Péč L.</t>
  </si>
  <si>
    <t>Löffelmann R.</t>
  </si>
  <si>
    <t>Děkanka Praha  B</t>
  </si>
  <si>
    <t>II.liga</t>
  </si>
  <si>
    <t>kolo</t>
  </si>
  <si>
    <t>Vikt.Dian Praha  B</t>
  </si>
  <si>
    <t>SMG 2000 Praha  B</t>
  </si>
  <si>
    <t>Slavia Hr.Králové  B</t>
  </si>
  <si>
    <t>Ústí nad Labem   A</t>
  </si>
  <si>
    <t>Seba Tanvald  B</t>
  </si>
  <si>
    <t>17,5</t>
  </si>
  <si>
    <t>Malík D.</t>
  </si>
  <si>
    <t>Vlček P.</t>
  </si>
  <si>
    <t>Vančura L.</t>
  </si>
  <si>
    <t>Komadová M.</t>
  </si>
  <si>
    <t>Vondráková M.</t>
  </si>
  <si>
    <t>Vlček L.</t>
  </si>
  <si>
    <t>Tošovský P.</t>
  </si>
  <si>
    <t>Šrámek P.</t>
  </si>
  <si>
    <t>Tomaštík P.</t>
  </si>
  <si>
    <t>Hanuška M.</t>
  </si>
  <si>
    <t>Laštovička Z.</t>
  </si>
  <si>
    <t>Vávra Z.</t>
  </si>
  <si>
    <t>Čech V. ml.</t>
  </si>
  <si>
    <t>Meštrovič V.</t>
  </si>
  <si>
    <t>Nepimach L. st.</t>
  </si>
  <si>
    <t>1324</t>
  </si>
  <si>
    <t>1412</t>
  </si>
  <si>
    <t>1373</t>
  </si>
  <si>
    <t>31</t>
  </si>
  <si>
    <t>1442</t>
  </si>
  <si>
    <t>1490</t>
  </si>
  <si>
    <t>19</t>
  </si>
  <si>
    <t>1509</t>
  </si>
  <si>
    <t>20,5</t>
  </si>
  <si>
    <t>2506</t>
  </si>
  <si>
    <t>1648</t>
  </si>
  <si>
    <t>1679</t>
  </si>
  <si>
    <t>FILC</t>
  </si>
  <si>
    <t>r-3</t>
  </si>
  <si>
    <t>r-4</t>
  </si>
  <si>
    <t>VÝSLEDKOVÁ  LISTINA</t>
  </si>
  <si>
    <t>ŘED.TURNAJE</t>
  </si>
  <si>
    <t>ROZHODČÍ</t>
  </si>
  <si>
    <t>JURY</t>
  </si>
  <si>
    <t>VÍTĚZOVÉ JEDNOTLIVÝCH KATEGORIÍ</t>
  </si>
  <si>
    <t>MUŽI</t>
  </si>
  <si>
    <t>SENIOŘI</t>
  </si>
  <si>
    <t>Nepimach L.</t>
  </si>
  <si>
    <t>ŽENY</t>
  </si>
  <si>
    <t>JUNIOŘI</t>
  </si>
  <si>
    <t>ŽÁCI</t>
  </si>
  <si>
    <t>Stolz R.</t>
  </si>
  <si>
    <t>HALA</t>
  </si>
  <si>
    <t>Kantor D.</t>
  </si>
  <si>
    <t>Kašpar M.</t>
  </si>
  <si>
    <t>Děkanka Ph.</t>
  </si>
  <si>
    <t>Čechy - střed</t>
  </si>
  <si>
    <t>2001 - 2002</t>
  </si>
  <si>
    <t>STAV  PO</t>
  </si>
  <si>
    <t>KOLE  II.LIGY</t>
  </si>
  <si>
    <t xml:space="preserve">II.liga  4.kolo ( smíš.družstva )       </t>
  </si>
  <si>
    <t>Štropová A.</t>
  </si>
  <si>
    <t>Ščerbakov E.</t>
  </si>
  <si>
    <r>
      <t>OBLAST</t>
    </r>
    <r>
      <rPr>
        <b/>
        <sz val="10"/>
        <rFont val="Times New Roman CE"/>
        <family val="1"/>
      </rPr>
      <t xml:space="preserve"> </t>
    </r>
    <r>
      <rPr>
        <b/>
        <sz val="10"/>
        <color indexed="10"/>
        <rFont val="Times New Roman CE"/>
        <family val="1"/>
      </rPr>
      <t>ČECHY STŘED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</si>
</sst>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7">
    <font>
      <sz val="10"/>
      <name val="Times New Roman CE"/>
      <family val="0"/>
    </font>
    <font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9"/>
      <color indexed="22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b/>
      <sz val="8"/>
      <name val="Symbol"/>
      <family val="1"/>
    </font>
    <font>
      <b/>
      <i/>
      <sz val="22"/>
      <name val="Arial CE"/>
      <family val="2"/>
    </font>
    <font>
      <b/>
      <i/>
      <sz val="16"/>
      <name val="Arial CE"/>
      <family val="0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9"/>
      <name val="Times New Roman CE"/>
      <family val="0"/>
    </font>
    <font>
      <sz val="6"/>
      <name val="Small Fonts"/>
      <family val="2"/>
    </font>
    <font>
      <sz val="7"/>
      <name val="Small Fonts"/>
      <family val="2"/>
    </font>
    <font>
      <b/>
      <sz val="24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0"/>
      <name val="Comic Sans MS"/>
      <family val="4"/>
    </font>
    <font>
      <b/>
      <sz val="10"/>
      <name val="Times New Roman CE"/>
      <family val="1"/>
    </font>
    <font>
      <b/>
      <i/>
      <u val="single"/>
      <sz val="10"/>
      <name val="Times New Roman CE"/>
      <family val="1"/>
    </font>
    <font>
      <b/>
      <sz val="7"/>
      <color indexed="10"/>
      <name val="Small Fonts"/>
      <family val="2"/>
    </font>
    <font>
      <b/>
      <sz val="10"/>
      <color indexed="9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Times New Roman CE"/>
      <family val="1"/>
    </font>
    <font>
      <b/>
      <sz val="10"/>
      <color indexed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4" fillId="0" borderId="1" xfId="0" applyFont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0" fillId="0" borderId="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/>
    </xf>
    <xf numFmtId="1" fontId="3" fillId="0" borderId="0" xfId="0" applyNumberFormat="1" applyFont="1" applyFill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15" fillId="0" borderId="3" xfId="0" applyNumberFormat="1" applyFont="1" applyBorder="1" applyAlignment="1">
      <alignment/>
    </xf>
    <xf numFmtId="49" fontId="15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26" fillId="0" borderId="1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28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5" fillId="0" borderId="0" xfId="0" applyNumberFormat="1" applyFont="1" applyBorder="1" applyAlignment="1">
      <alignment horizontal="left" indent="1"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4" fillId="0" borderId="7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24" fillId="0" borderId="1" xfId="0" applyFont="1" applyBorder="1" applyAlignment="1">
      <alignment horizontal="center"/>
    </xf>
    <xf numFmtId="0" fontId="32" fillId="0" borderId="1" xfId="0" applyFont="1" applyBorder="1" applyAlignment="1">
      <alignment/>
    </xf>
    <xf numFmtId="0" fontId="0" fillId="3" borderId="1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49" fontId="9" fillId="3" borderId="11" xfId="0" applyNumberFormat="1" applyFont="1" applyFill="1" applyBorder="1" applyAlignment="1">
      <alignment/>
    </xf>
    <xf numFmtId="49" fontId="9" fillId="3" borderId="3" xfId="0" applyNumberFormat="1" applyFont="1" applyFill="1" applyBorder="1" applyAlignment="1">
      <alignment/>
    </xf>
    <xf numFmtId="49" fontId="9" fillId="3" borderId="3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3" xfId="0" applyFont="1" applyFill="1" applyBorder="1" applyAlignment="1">
      <alignment/>
    </xf>
    <xf numFmtId="1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33" fillId="4" borderId="18" xfId="0" applyFont="1" applyFill="1" applyBorder="1" applyAlignment="1">
      <alignment/>
    </xf>
    <xf numFmtId="0" fontId="33" fillId="4" borderId="19" xfId="0" applyFont="1" applyFill="1" applyBorder="1" applyAlignment="1">
      <alignment/>
    </xf>
    <xf numFmtId="0" fontId="33" fillId="4" borderId="20" xfId="0" applyFont="1" applyFill="1" applyBorder="1" applyAlignment="1">
      <alignment/>
    </xf>
    <xf numFmtId="49" fontId="10" fillId="0" borderId="11" xfId="0" applyNumberFormat="1" applyFont="1" applyBorder="1" applyAlignment="1">
      <alignment horizontal="left" indent="1"/>
    </xf>
    <xf numFmtId="1" fontId="1" fillId="0" borderId="1" xfId="0" applyNumberFormat="1" applyFont="1" applyBorder="1" applyAlignment="1">
      <alignment/>
    </xf>
    <xf numFmtId="0" fontId="34" fillId="0" borderId="1" xfId="0" applyFont="1" applyBorder="1" applyAlignment="1">
      <alignment/>
    </xf>
    <xf numFmtId="0" fontId="1" fillId="0" borderId="4" xfId="0" applyFont="1" applyBorder="1" applyAlignment="1">
      <alignment/>
    </xf>
    <xf numFmtId="49" fontId="3" fillId="3" borderId="2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6" fillId="3" borderId="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10" fillId="0" borderId="22" xfId="0" applyNumberFormat="1" applyFont="1" applyBorder="1" applyAlignment="1">
      <alignment horizontal="left" indent="1"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 horizontal="right"/>
    </xf>
    <xf numFmtId="1" fontId="1" fillId="0" borderId="25" xfId="0" applyNumberFormat="1" applyFont="1" applyBorder="1" applyAlignment="1">
      <alignment horizontal="center"/>
    </xf>
    <xf numFmtId="1" fontId="1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10" fillId="0" borderId="30" xfId="0" applyNumberFormat="1" applyFont="1" applyBorder="1" applyAlignment="1">
      <alignment horizontal="left" indent="1"/>
    </xf>
    <xf numFmtId="0" fontId="3" fillId="0" borderId="31" xfId="0" applyFont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Border="1" applyAlignment="1">
      <alignment horizontal="right"/>
    </xf>
    <xf numFmtId="1" fontId="1" fillId="0" borderId="33" xfId="0" applyNumberFormat="1" applyFont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/>
    </xf>
    <xf numFmtId="49" fontId="15" fillId="0" borderId="24" xfId="0" applyNumberFormat="1" applyFont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/>
    </xf>
    <xf numFmtId="49" fontId="15" fillId="0" borderId="32" xfId="0" applyNumberFormat="1" applyFont="1" applyBorder="1" applyAlignment="1">
      <alignment/>
    </xf>
    <xf numFmtId="49" fontId="1" fillId="0" borderId="33" xfId="0" applyNumberFormat="1" applyFont="1" applyFill="1" applyBorder="1" applyAlignment="1">
      <alignment horizontal="center"/>
    </xf>
    <xf numFmtId="49" fontId="15" fillId="0" borderId="34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5</xdr:col>
      <xdr:colOff>685800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33425" y="0"/>
          <a:ext cx="3381375" cy="0"/>
        </a:xfrm>
        <a:prstGeom prst="round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latin typeface="Arial CE"/>
              <a:ea typeface="Arial CE"/>
              <a:cs typeface="Arial CE"/>
            </a:rPr>
            <a:t>Celostátní žebříček 1999 po 1.CTJ</a:t>
          </a:r>
          <a:r>
            <a:rPr lang="en-US" cap="none" sz="1600" b="1" i="1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5</xdr:col>
      <xdr:colOff>685800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733425" y="0"/>
          <a:ext cx="3381375" cy="0"/>
        </a:xfrm>
        <a:prstGeom prst="round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latin typeface="Arial CE"/>
              <a:ea typeface="Arial CE"/>
              <a:cs typeface="Arial CE"/>
            </a:rPr>
            <a:t>Celostátní žebříček 1999 po 1.CTJ</a:t>
          </a:r>
          <a:r>
            <a:rPr lang="en-US" cap="none" sz="1600" b="1" i="1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95250</xdr:colOff>
      <xdr:row>2</xdr:row>
      <xdr:rowOff>76200</xdr:rowOff>
    </xdr:from>
    <xdr:to>
      <xdr:col>9</xdr:col>
      <xdr:colOff>371475</xdr:colOff>
      <xdr:row>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781050" y="628650"/>
          <a:ext cx="57626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2.OPEN  ÚSTÍ NAD LABEM</a:t>
          </a:r>
        </a:p>
      </xdr:txBody>
    </xdr:sp>
    <xdr:clientData/>
  </xdr:twoCellAnchor>
  <xdr:twoCellAnchor>
    <xdr:from>
      <xdr:col>3</xdr:col>
      <xdr:colOff>390525</xdr:colOff>
      <xdr:row>11</xdr:row>
      <xdr:rowOff>38100</xdr:rowOff>
    </xdr:from>
    <xdr:to>
      <xdr:col>7</xdr:col>
      <xdr:colOff>228600</xdr:colOff>
      <xdr:row>13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2447925" y="2133600"/>
          <a:ext cx="25812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24. BŘEZNA 2002</a:t>
          </a:r>
        </a:p>
      </xdr:txBody>
    </xdr:sp>
    <xdr:clientData/>
  </xdr:twoCellAnchor>
  <xdr:twoCellAnchor editAs="oneCell">
    <xdr:from>
      <xdr:col>6</xdr:col>
      <xdr:colOff>0</xdr:colOff>
      <xdr:row>42</xdr:row>
      <xdr:rowOff>114300</xdr:rowOff>
    </xdr:from>
    <xdr:to>
      <xdr:col>10</xdr:col>
      <xdr:colOff>514350</xdr:colOff>
      <xdr:row>46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8524875"/>
          <a:ext cx="2943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8</xdr:row>
      <xdr:rowOff>57150</xdr:rowOff>
    </xdr:from>
    <xdr:to>
      <xdr:col>8</xdr:col>
      <xdr:colOff>228600</xdr:colOff>
      <xdr:row>11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828800" y="1666875"/>
          <a:ext cx="38862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4. kolo II.ligy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O4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0" max="10" width="4.875" style="0" customWidth="1"/>
    <col min="12" max="12" width="3.00390625" style="176" bestFit="1" customWidth="1"/>
  </cols>
  <sheetData>
    <row r="1" ht="6" customHeight="1"/>
    <row r="2" ht="37.5">
      <c r="F2" s="121" t="s">
        <v>287</v>
      </c>
    </row>
    <row r="8" spans="6:12" s="145" customFormat="1" ht="19.5" customHeight="1">
      <c r="F8" s="146" t="s">
        <v>299</v>
      </c>
      <c r="J8" s="147" t="s">
        <v>284</v>
      </c>
      <c r="L8" s="177"/>
    </row>
    <row r="14" spans="1:11" ht="12.7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6" spans="1:11" ht="19.5">
      <c r="A16" s="123" t="s">
        <v>288</v>
      </c>
      <c r="B16" s="122"/>
      <c r="C16" s="122"/>
      <c r="D16" s="123" t="s">
        <v>289</v>
      </c>
      <c r="E16" s="122"/>
      <c r="F16" s="122"/>
      <c r="G16" s="122"/>
      <c r="H16" s="123" t="s">
        <v>290</v>
      </c>
      <c r="I16" s="122"/>
      <c r="J16" s="122"/>
      <c r="K16" s="122"/>
    </row>
    <row r="17" spans="1:11" ht="16.5">
      <c r="A17" s="124"/>
      <c r="D17" s="124"/>
      <c r="G17" s="124"/>
      <c r="I17" s="124"/>
      <c r="K17" s="125"/>
    </row>
    <row r="18" spans="4:11" ht="16.5">
      <c r="D18" s="126"/>
      <c r="G18" s="124"/>
      <c r="I18" s="124"/>
      <c r="K18" s="125"/>
    </row>
    <row r="19" spans="4:11" ht="16.5">
      <c r="D19" s="124"/>
      <c r="F19" s="125"/>
      <c r="G19" s="125"/>
      <c r="I19" s="124"/>
      <c r="K19" s="125"/>
    </row>
    <row r="20" ht="16.5">
      <c r="D20" s="124"/>
    </row>
    <row r="22" spans="1:11" ht="18" customHeight="1">
      <c r="A22" s="127"/>
      <c r="B22" s="128"/>
      <c r="C22" s="128"/>
      <c r="D22" s="128"/>
      <c r="E22" s="128"/>
      <c r="F22" s="129" t="s">
        <v>291</v>
      </c>
      <c r="G22" s="128"/>
      <c r="H22" s="128"/>
      <c r="I22" s="128"/>
      <c r="J22" s="128"/>
      <c r="K22" s="130"/>
    </row>
    <row r="23" ht="16.5" customHeight="1">
      <c r="F23" s="131"/>
    </row>
    <row r="24" spans="2:7" ht="16.5" customHeight="1">
      <c r="B24" s="132" t="s">
        <v>292</v>
      </c>
      <c r="C24" s="133"/>
      <c r="D24" s="133"/>
      <c r="E24" s="133"/>
      <c r="G24" s="134" t="s">
        <v>307</v>
      </c>
    </row>
    <row r="25" spans="1:12" s="34" customFormat="1" ht="16.5" customHeight="1">
      <c r="A25" s="135" t="s">
        <v>48</v>
      </c>
      <c r="B25" s="95" t="s">
        <v>259</v>
      </c>
      <c r="C25" s="48"/>
      <c r="D25" s="48" t="s">
        <v>15</v>
      </c>
      <c r="E25" s="136"/>
      <c r="F25" s="137" t="s">
        <v>80</v>
      </c>
      <c r="G25" s="141" t="s">
        <v>212</v>
      </c>
      <c r="H25" s="138"/>
      <c r="I25" s="139"/>
      <c r="J25" s="139">
        <v>391</v>
      </c>
      <c r="K25" s="174">
        <v>10</v>
      </c>
      <c r="L25" s="164"/>
    </row>
    <row r="26" spans="1:12" s="34" customFormat="1" ht="16.5" customHeight="1">
      <c r="A26" s="135" t="s">
        <v>49</v>
      </c>
      <c r="B26" s="95" t="s">
        <v>257</v>
      </c>
      <c r="C26" s="48"/>
      <c r="D26" s="48" t="s">
        <v>103</v>
      </c>
      <c r="E26" s="136"/>
      <c r="F26" s="137" t="s">
        <v>81</v>
      </c>
      <c r="G26" s="141" t="s">
        <v>253</v>
      </c>
      <c r="H26" s="138"/>
      <c r="I26" s="139"/>
      <c r="J26" s="139">
        <v>409</v>
      </c>
      <c r="K26" s="174">
        <v>8</v>
      </c>
      <c r="L26" s="164"/>
    </row>
    <row r="27" spans="1:12" s="34" customFormat="1" ht="16.5" customHeight="1">
      <c r="A27" s="135" t="s">
        <v>50</v>
      </c>
      <c r="B27" s="95" t="s">
        <v>294</v>
      </c>
      <c r="C27" s="48"/>
      <c r="D27" s="48" t="s">
        <v>96</v>
      </c>
      <c r="E27" s="136"/>
      <c r="F27" s="137" t="s">
        <v>81</v>
      </c>
      <c r="G27" s="141" t="s">
        <v>213</v>
      </c>
      <c r="H27" s="138"/>
      <c r="I27" s="139"/>
      <c r="J27" s="139">
        <v>434</v>
      </c>
      <c r="K27" s="174">
        <v>7</v>
      </c>
      <c r="L27" s="164"/>
    </row>
    <row r="28" spans="1:11" ht="16.5" customHeight="1">
      <c r="A28" s="140"/>
      <c r="B28" s="133"/>
      <c r="C28" s="133"/>
      <c r="D28" s="133"/>
      <c r="E28" s="133"/>
      <c r="F28" s="137" t="s">
        <v>83</v>
      </c>
      <c r="G28" s="141" t="s">
        <v>251</v>
      </c>
      <c r="H28" s="138"/>
      <c r="I28" s="139"/>
      <c r="J28" s="139">
        <v>441</v>
      </c>
      <c r="K28" s="174">
        <v>6</v>
      </c>
    </row>
    <row r="29" spans="1:11" ht="16.5" customHeight="1">
      <c r="A29" s="140"/>
      <c r="B29" s="132" t="s">
        <v>293</v>
      </c>
      <c r="C29" s="133"/>
      <c r="D29" s="133"/>
      <c r="E29" s="133"/>
      <c r="F29" s="137" t="s">
        <v>84</v>
      </c>
      <c r="G29" s="141" t="s">
        <v>254</v>
      </c>
      <c r="H29" s="138"/>
      <c r="I29" s="139"/>
      <c r="J29" s="139">
        <v>488</v>
      </c>
      <c r="K29" s="174">
        <v>5</v>
      </c>
    </row>
    <row r="30" spans="1:12" s="34" customFormat="1" ht="16.5" customHeight="1">
      <c r="A30" s="135" t="s">
        <v>48</v>
      </c>
      <c r="B30" s="95" t="s">
        <v>300</v>
      </c>
      <c r="C30" s="48"/>
      <c r="D30" s="48" t="s">
        <v>302</v>
      </c>
      <c r="E30" s="136"/>
      <c r="F30" s="137" t="s">
        <v>85</v>
      </c>
      <c r="G30" s="141" t="s">
        <v>230</v>
      </c>
      <c r="H30" s="138"/>
      <c r="I30" s="139"/>
      <c r="J30" s="139">
        <v>507</v>
      </c>
      <c r="K30" s="174">
        <v>4</v>
      </c>
      <c r="L30" s="164"/>
    </row>
    <row r="31" spans="1:12" s="34" customFormat="1" ht="16.5" customHeight="1">
      <c r="A31" s="135" t="s">
        <v>49</v>
      </c>
      <c r="B31" s="95" t="s">
        <v>215</v>
      </c>
      <c r="C31" s="48"/>
      <c r="D31" s="48" t="s">
        <v>94</v>
      </c>
      <c r="E31" s="136"/>
      <c r="F31" s="137" t="s">
        <v>86</v>
      </c>
      <c r="G31" s="141" t="s">
        <v>252</v>
      </c>
      <c r="H31" s="138"/>
      <c r="I31" s="139"/>
      <c r="J31" s="139">
        <v>515</v>
      </c>
      <c r="K31" s="174">
        <v>3</v>
      </c>
      <c r="L31" s="164"/>
    </row>
    <row r="32" spans="1:12" s="34" customFormat="1" ht="16.5" customHeight="1">
      <c r="A32" s="135" t="s">
        <v>50</v>
      </c>
      <c r="B32" s="95" t="s">
        <v>301</v>
      </c>
      <c r="C32" s="48"/>
      <c r="D32" s="48" t="s">
        <v>96</v>
      </c>
      <c r="E32" s="136"/>
      <c r="F32" s="137" t="s">
        <v>161</v>
      </c>
      <c r="G32" s="141" t="s">
        <v>255</v>
      </c>
      <c r="H32" s="138"/>
      <c r="I32" s="142"/>
      <c r="J32" s="139">
        <v>518</v>
      </c>
      <c r="K32" s="174">
        <v>2</v>
      </c>
      <c r="L32" s="164"/>
    </row>
    <row r="33" spans="1:11" ht="16.5" customHeight="1">
      <c r="A33" s="140"/>
      <c r="B33" s="133"/>
      <c r="C33" s="133"/>
      <c r="D33" s="133"/>
      <c r="E33" s="133"/>
      <c r="F33" s="137" t="s">
        <v>162</v>
      </c>
      <c r="G33" s="141" t="s">
        <v>248</v>
      </c>
      <c r="H33" s="138"/>
      <c r="J33" s="175">
        <v>1512</v>
      </c>
      <c r="K33" s="174">
        <v>0</v>
      </c>
    </row>
    <row r="34" spans="1:5" ht="16.5" customHeight="1">
      <c r="A34" s="140"/>
      <c r="B34" s="132" t="s">
        <v>295</v>
      </c>
      <c r="C34" s="143"/>
      <c r="D34" s="143"/>
      <c r="E34" s="133"/>
    </row>
    <row r="35" spans="1:15" s="34" customFormat="1" ht="16.5" customHeight="1">
      <c r="A35" s="135" t="s">
        <v>48</v>
      </c>
      <c r="B35" s="95" t="s">
        <v>222</v>
      </c>
      <c r="C35" s="48"/>
      <c r="D35" s="48" t="s">
        <v>103</v>
      </c>
      <c r="E35" s="136"/>
      <c r="F35"/>
      <c r="G35"/>
      <c r="H35"/>
      <c r="I35"/>
      <c r="J35"/>
      <c r="K35"/>
      <c r="L35" s="176"/>
      <c r="M35"/>
      <c r="N35"/>
      <c r="O35"/>
    </row>
    <row r="36" spans="1:15" s="34" customFormat="1" ht="16.5" customHeight="1">
      <c r="A36" s="135" t="s">
        <v>49</v>
      </c>
      <c r="B36" s="95" t="s">
        <v>261</v>
      </c>
      <c r="C36" s="48"/>
      <c r="D36" s="48" t="s">
        <v>94</v>
      </c>
      <c r="E36" s="136"/>
      <c r="F36"/>
      <c r="G36"/>
      <c r="H36"/>
      <c r="I36"/>
      <c r="J36"/>
      <c r="K36"/>
      <c r="L36" s="176"/>
      <c r="M36"/>
      <c r="N36"/>
      <c r="O36"/>
    </row>
    <row r="37" spans="1:15" s="34" customFormat="1" ht="16.5" customHeight="1">
      <c r="A37" s="135" t="s">
        <v>50</v>
      </c>
      <c r="B37" s="95" t="s">
        <v>260</v>
      </c>
      <c r="C37" s="48"/>
      <c r="D37" s="48" t="s">
        <v>94</v>
      </c>
      <c r="E37" s="136"/>
      <c r="F37"/>
      <c r="G37"/>
      <c r="H37"/>
      <c r="I37"/>
      <c r="J37"/>
      <c r="K37"/>
      <c r="L37" s="176"/>
      <c r="M37"/>
      <c r="N37"/>
      <c r="O37"/>
    </row>
    <row r="38" spans="1:5" ht="16.5" customHeight="1">
      <c r="A38" s="140"/>
      <c r="B38" s="143"/>
      <c r="C38" s="143"/>
      <c r="D38" s="143"/>
      <c r="E38" s="133"/>
    </row>
    <row r="39" spans="1:5" ht="16.5" customHeight="1">
      <c r="A39" s="140"/>
      <c r="B39" s="132" t="s">
        <v>296</v>
      </c>
      <c r="C39" s="143"/>
      <c r="D39" s="143"/>
      <c r="E39" s="133"/>
    </row>
    <row r="40" spans="1:15" s="34" customFormat="1" ht="16.5" customHeight="1">
      <c r="A40" s="135" t="s">
        <v>48</v>
      </c>
      <c r="B40" s="95" t="s">
        <v>235</v>
      </c>
      <c r="C40" s="48"/>
      <c r="D40" s="48" t="s">
        <v>146</v>
      </c>
      <c r="E40" s="136"/>
      <c r="F40"/>
      <c r="G40"/>
      <c r="H40"/>
      <c r="I40"/>
      <c r="J40"/>
      <c r="K40"/>
      <c r="L40" s="176"/>
      <c r="M40"/>
      <c r="N40"/>
      <c r="O40"/>
    </row>
    <row r="41" spans="1:15" s="34" customFormat="1" ht="16.5" customHeight="1">
      <c r="A41" s="135" t="s">
        <v>49</v>
      </c>
      <c r="B41" s="95" t="s">
        <v>245</v>
      </c>
      <c r="C41" s="48"/>
      <c r="D41" s="48" t="s">
        <v>149</v>
      </c>
      <c r="E41" s="136"/>
      <c r="F41"/>
      <c r="G41" s="153"/>
      <c r="H41" s="154"/>
      <c r="I41" s="178" t="s">
        <v>310</v>
      </c>
      <c r="J41" s="154"/>
      <c r="K41" s="155"/>
      <c r="L41" s="176"/>
      <c r="M41"/>
      <c r="N41"/>
      <c r="O41"/>
    </row>
    <row r="42" spans="1:12" s="34" customFormat="1" ht="16.5" customHeight="1">
      <c r="A42" s="135" t="s">
        <v>50</v>
      </c>
      <c r="B42" s="95" t="s">
        <v>236</v>
      </c>
      <c r="C42" s="48"/>
      <c r="D42" s="48" t="s">
        <v>94</v>
      </c>
      <c r="E42" s="136"/>
      <c r="L42" s="164"/>
    </row>
    <row r="43" spans="1:5" ht="16.5" customHeight="1">
      <c r="A43" s="140"/>
      <c r="B43" s="143"/>
      <c r="C43" s="143"/>
      <c r="D43" s="143"/>
      <c r="E43" s="133"/>
    </row>
    <row r="44" spans="1:5" ht="16.5" customHeight="1">
      <c r="A44" s="140"/>
      <c r="B44" s="132" t="s">
        <v>297</v>
      </c>
      <c r="C44" s="133"/>
      <c r="D44" s="133"/>
      <c r="E44" s="133"/>
    </row>
    <row r="45" spans="1:12" s="34" customFormat="1" ht="16.5" customHeight="1">
      <c r="A45" s="135" t="s">
        <v>48</v>
      </c>
      <c r="B45" s="95" t="s">
        <v>308</v>
      </c>
      <c r="C45" s="48"/>
      <c r="D45" s="48" t="s">
        <v>103</v>
      </c>
      <c r="E45" s="136"/>
      <c r="F45" s="144"/>
      <c r="L45" s="164"/>
    </row>
    <row r="46" spans="1:12" s="34" customFormat="1" ht="16.5" customHeight="1">
      <c r="A46" s="135" t="s">
        <v>49</v>
      </c>
      <c r="B46" s="95" t="s">
        <v>309</v>
      </c>
      <c r="C46" s="48"/>
      <c r="D46" s="48" t="s">
        <v>149</v>
      </c>
      <c r="E46" s="136"/>
      <c r="F46" s="144"/>
      <c r="L46" s="164"/>
    </row>
    <row r="47" spans="1:12" s="34" customFormat="1" ht="16.5" customHeight="1">
      <c r="A47" s="135" t="s">
        <v>50</v>
      </c>
      <c r="B47" s="95" t="s">
        <v>298</v>
      </c>
      <c r="C47" s="48"/>
      <c r="D47" s="48" t="s">
        <v>15</v>
      </c>
      <c r="E47" s="136"/>
      <c r="L47" s="164"/>
    </row>
    <row r="48" ht="16.5" customHeight="1"/>
    <row r="49" ht="16.5" customHeight="1"/>
    <row r="50" ht="16.5" customHeight="1"/>
    <row r="51" ht="16.5" customHeight="1"/>
    <row r="52" ht="16.5" customHeight="1"/>
  </sheetData>
  <printOptions horizontalCentered="1" verticalCentered="1"/>
  <pageMargins left="0" right="0" top="0" bottom="0" header="0" footer="0"/>
  <pageSetup fitToHeight="1" fitToWidth="1" horizontalDpi="180" verticalDpi="180" orientation="portrait" paperSize="11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2:S45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4.125" style="12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3" customWidth="1"/>
    <col min="12" max="12" width="3.50390625" style="2" customWidth="1"/>
    <col min="13" max="13" width="4.625" style="7" customWidth="1"/>
    <col min="14" max="14" width="6.625" style="14" customWidth="1"/>
    <col min="15" max="16" width="3.375" style="5" customWidth="1"/>
    <col min="17" max="17" width="6.125" style="5" bestFit="1" customWidth="1"/>
    <col min="18" max="18" width="4.625" style="38" customWidth="1"/>
    <col min="19" max="19" width="4.875" style="38" customWidth="1"/>
    <col min="20" max="16384" width="9.375" style="1" customWidth="1"/>
  </cols>
  <sheetData>
    <row r="1" ht="13.5" thickBot="1"/>
    <row r="2" spans="1:19" s="55" customFormat="1" ht="17.25" thickBot="1" thickTop="1">
      <c r="A2" s="57"/>
      <c r="B2" s="58" t="s">
        <v>170</v>
      </c>
      <c r="C2" s="59" t="s">
        <v>167</v>
      </c>
      <c r="D2" s="60"/>
      <c r="E2" s="61"/>
      <c r="F2" s="62"/>
      <c r="G2" s="62"/>
      <c r="H2" s="60"/>
      <c r="I2" s="62"/>
      <c r="J2" s="63"/>
      <c r="K2" s="62"/>
      <c r="L2" s="62"/>
      <c r="M2" s="64" t="s">
        <v>171</v>
      </c>
      <c r="N2" s="62"/>
      <c r="O2" s="65"/>
      <c r="P2" s="65"/>
      <c r="Q2" s="179" t="s">
        <v>284</v>
      </c>
      <c r="R2" s="66"/>
      <c r="S2" s="120"/>
    </row>
    <row r="3" spans="1:19" s="55" customFormat="1" ht="6" customHeight="1" thickTop="1">
      <c r="A3" s="67"/>
      <c r="B3" s="68"/>
      <c r="C3" s="69"/>
      <c r="D3" s="70"/>
      <c r="E3" s="71"/>
      <c r="F3" s="67"/>
      <c r="G3" s="67"/>
      <c r="H3" s="70"/>
      <c r="I3" s="67"/>
      <c r="J3" s="72"/>
      <c r="K3" s="67"/>
      <c r="L3" s="67"/>
      <c r="M3" s="73"/>
      <c r="N3" s="67"/>
      <c r="O3" s="74"/>
      <c r="P3" s="74"/>
      <c r="Q3" s="75"/>
      <c r="R3" s="76"/>
      <c r="S3" s="120"/>
    </row>
    <row r="4" spans="2:3" ht="13.5" thickBot="1">
      <c r="B4" s="3" t="s">
        <v>168</v>
      </c>
      <c r="C4" s="51" t="s">
        <v>169</v>
      </c>
    </row>
    <row r="5" spans="1:19" s="3" customFormat="1" ht="12.75" thickBot="1" thickTop="1">
      <c r="A5" s="39" t="s">
        <v>34</v>
      </c>
      <c r="B5" s="40" t="s">
        <v>35</v>
      </c>
      <c r="C5" s="41"/>
      <c r="D5" s="42" t="s">
        <v>36</v>
      </c>
      <c r="E5" s="43" t="s">
        <v>37</v>
      </c>
      <c r="F5" s="43" t="s">
        <v>38</v>
      </c>
      <c r="G5" s="43" t="s">
        <v>39</v>
      </c>
      <c r="H5" s="48"/>
      <c r="I5" s="44" t="s">
        <v>40</v>
      </c>
      <c r="J5" s="44" t="s">
        <v>41</v>
      </c>
      <c r="K5" s="44" t="s">
        <v>42</v>
      </c>
      <c r="L5" s="45" t="s">
        <v>43</v>
      </c>
      <c r="M5" s="53" t="s">
        <v>44</v>
      </c>
      <c r="N5" s="46" t="str">
        <f>CHAR(198)</f>
        <v>Ć</v>
      </c>
      <c r="O5" s="43" t="s">
        <v>45</v>
      </c>
      <c r="P5" s="43" t="s">
        <v>46</v>
      </c>
      <c r="Q5" s="43" t="s">
        <v>47</v>
      </c>
      <c r="R5" s="47" t="s">
        <v>79</v>
      </c>
      <c r="S5" s="38"/>
    </row>
    <row r="6" ht="6" customHeight="1" thickTop="1">
      <c r="H6" s="48"/>
    </row>
    <row r="7" spans="1:18" ht="12.75">
      <c r="A7" s="100" t="s">
        <v>48</v>
      </c>
      <c r="B7" s="54" t="s">
        <v>91</v>
      </c>
      <c r="C7" s="17" t="s">
        <v>92</v>
      </c>
      <c r="D7" s="11" t="s">
        <v>15</v>
      </c>
      <c r="E7" s="11">
        <v>475</v>
      </c>
      <c r="F7" s="10" t="s">
        <v>4</v>
      </c>
      <c r="G7" s="9">
        <v>2</v>
      </c>
      <c r="H7" s="50"/>
      <c r="I7" s="119">
        <v>26</v>
      </c>
      <c r="J7" s="119">
        <v>30</v>
      </c>
      <c r="K7" s="119">
        <v>25</v>
      </c>
      <c r="L7" s="15"/>
      <c r="M7" s="52">
        <f>SUM(I7:L7)</f>
        <v>81</v>
      </c>
      <c r="N7" s="16">
        <f>M7/3</f>
        <v>27</v>
      </c>
      <c r="O7" s="18">
        <v>5</v>
      </c>
      <c r="P7" s="10"/>
      <c r="Q7" s="10" t="s">
        <v>206</v>
      </c>
      <c r="R7" s="180">
        <v>64</v>
      </c>
    </row>
    <row r="8" spans="1:18" ht="12.75">
      <c r="A8" s="100" t="s">
        <v>49</v>
      </c>
      <c r="B8" s="54" t="s">
        <v>147</v>
      </c>
      <c r="C8" s="17" t="s">
        <v>31</v>
      </c>
      <c r="D8" s="11" t="s">
        <v>103</v>
      </c>
      <c r="E8" s="97">
        <v>1156</v>
      </c>
      <c r="F8" s="10" t="s">
        <v>4</v>
      </c>
      <c r="G8" s="9">
        <v>1</v>
      </c>
      <c r="H8" s="50"/>
      <c r="I8" s="119">
        <v>35</v>
      </c>
      <c r="J8" s="119">
        <v>26</v>
      </c>
      <c r="K8" s="119">
        <v>26</v>
      </c>
      <c r="L8" s="15"/>
      <c r="M8" s="52">
        <f aca="true" t="shared" si="0" ref="M8:M35">SUM(I8:L8)</f>
        <v>87</v>
      </c>
      <c r="N8" s="16">
        <f>M8/3</f>
        <v>29</v>
      </c>
      <c r="O8" s="18">
        <v>9</v>
      </c>
      <c r="P8" s="10"/>
      <c r="Q8" s="10" t="s">
        <v>207</v>
      </c>
      <c r="R8" s="180">
        <v>56</v>
      </c>
    </row>
    <row r="9" spans="1:19" ht="12.75">
      <c r="A9" s="100" t="s">
        <v>50</v>
      </c>
      <c r="B9" s="54" t="s">
        <v>97</v>
      </c>
      <c r="C9" s="17" t="s">
        <v>16</v>
      </c>
      <c r="D9" s="11" t="s">
        <v>96</v>
      </c>
      <c r="E9" s="97">
        <v>1295</v>
      </c>
      <c r="F9" s="10" t="s">
        <v>4</v>
      </c>
      <c r="G9" s="9">
        <v>1</v>
      </c>
      <c r="H9" s="49"/>
      <c r="I9" s="119">
        <v>26</v>
      </c>
      <c r="J9" s="119">
        <v>27</v>
      </c>
      <c r="K9" s="119">
        <v>35</v>
      </c>
      <c r="L9" s="15"/>
      <c r="M9" s="52">
        <f t="shared" si="0"/>
        <v>88</v>
      </c>
      <c r="N9" s="16">
        <f aca="true" t="shared" si="1" ref="N9:N35">M9/3</f>
        <v>29.333333333333332</v>
      </c>
      <c r="O9" s="18">
        <v>9</v>
      </c>
      <c r="P9" s="10"/>
      <c r="Q9" s="10" t="s">
        <v>208</v>
      </c>
      <c r="R9" s="180">
        <v>53</v>
      </c>
      <c r="S9" s="38" t="s">
        <v>285</v>
      </c>
    </row>
    <row r="10" spans="1:19" ht="12.75">
      <c r="A10" s="100" t="s">
        <v>51</v>
      </c>
      <c r="B10" s="54" t="s">
        <v>115</v>
      </c>
      <c r="C10" s="17" t="s">
        <v>0</v>
      </c>
      <c r="D10" s="11" t="s">
        <v>103</v>
      </c>
      <c r="E10" s="97">
        <v>1652</v>
      </c>
      <c r="F10" s="10" t="s">
        <v>4</v>
      </c>
      <c r="G10" s="9">
        <v>1</v>
      </c>
      <c r="H10" s="48"/>
      <c r="I10" s="119">
        <v>31</v>
      </c>
      <c r="J10" s="119">
        <v>31</v>
      </c>
      <c r="K10" s="119">
        <v>26</v>
      </c>
      <c r="L10" s="15"/>
      <c r="M10" s="52">
        <f t="shared" si="0"/>
        <v>88</v>
      </c>
      <c r="N10" s="16">
        <f t="shared" si="1"/>
        <v>29.333333333333332</v>
      </c>
      <c r="O10" s="18">
        <v>5</v>
      </c>
      <c r="P10" s="10"/>
      <c r="Q10" s="10" t="s">
        <v>211</v>
      </c>
      <c r="R10" s="180">
        <v>51</v>
      </c>
      <c r="S10" s="38" t="s">
        <v>286</v>
      </c>
    </row>
    <row r="11" spans="1:18" ht="12.75">
      <c r="A11" s="100" t="s">
        <v>52</v>
      </c>
      <c r="B11" s="54" t="s">
        <v>93</v>
      </c>
      <c r="C11" s="17" t="s">
        <v>23</v>
      </c>
      <c r="D11" s="11" t="s">
        <v>88</v>
      </c>
      <c r="E11" s="97">
        <v>579</v>
      </c>
      <c r="F11" s="10" t="s">
        <v>4</v>
      </c>
      <c r="G11" s="9">
        <v>1</v>
      </c>
      <c r="H11" s="48"/>
      <c r="I11" s="119">
        <v>28</v>
      </c>
      <c r="J11" s="119">
        <v>33</v>
      </c>
      <c r="K11" s="119">
        <v>32</v>
      </c>
      <c r="L11" s="15"/>
      <c r="M11" s="52">
        <f t="shared" si="0"/>
        <v>93</v>
      </c>
      <c r="N11" s="16">
        <f t="shared" si="1"/>
        <v>31</v>
      </c>
      <c r="O11" s="18">
        <v>5</v>
      </c>
      <c r="P11" s="10"/>
      <c r="Q11" s="10" t="s">
        <v>210</v>
      </c>
      <c r="R11" s="180">
        <v>44</v>
      </c>
    </row>
    <row r="12" spans="1:18" ht="12.75">
      <c r="A12" s="100" t="s">
        <v>53</v>
      </c>
      <c r="B12" s="54" t="s">
        <v>108</v>
      </c>
      <c r="C12" s="17" t="s">
        <v>9</v>
      </c>
      <c r="D12" s="11" t="s">
        <v>146</v>
      </c>
      <c r="E12" s="97">
        <v>1301</v>
      </c>
      <c r="F12" s="10" t="s">
        <v>4</v>
      </c>
      <c r="G12" s="9" t="s">
        <v>18</v>
      </c>
      <c r="H12" s="49"/>
      <c r="I12" s="119">
        <v>30</v>
      </c>
      <c r="J12" s="119">
        <v>30</v>
      </c>
      <c r="K12" s="119">
        <v>34</v>
      </c>
      <c r="L12" s="15"/>
      <c r="M12" s="52">
        <f t="shared" si="0"/>
        <v>94</v>
      </c>
      <c r="N12" s="16">
        <f t="shared" si="1"/>
        <v>31.333333333333332</v>
      </c>
      <c r="O12" s="18">
        <v>4</v>
      </c>
      <c r="P12" s="10"/>
      <c r="Q12" s="10" t="s">
        <v>209</v>
      </c>
      <c r="R12" s="180">
        <v>41</v>
      </c>
    </row>
    <row r="13" spans="1:19" ht="12.75">
      <c r="A13" s="100" t="s">
        <v>54</v>
      </c>
      <c r="B13" s="54" t="s">
        <v>109</v>
      </c>
      <c r="C13" s="17" t="s">
        <v>2</v>
      </c>
      <c r="D13" s="11" t="s">
        <v>103</v>
      </c>
      <c r="E13" s="97">
        <v>1407</v>
      </c>
      <c r="F13" s="10" t="s">
        <v>4</v>
      </c>
      <c r="G13" s="9">
        <v>1</v>
      </c>
      <c r="H13" s="48"/>
      <c r="I13" s="119">
        <v>35</v>
      </c>
      <c r="J13" s="119">
        <v>30</v>
      </c>
      <c r="K13" s="119">
        <v>30</v>
      </c>
      <c r="L13" s="15"/>
      <c r="M13" s="52">
        <f t="shared" si="0"/>
        <v>95</v>
      </c>
      <c r="N13" s="16">
        <f t="shared" si="1"/>
        <v>31.666666666666668</v>
      </c>
      <c r="O13" s="18">
        <v>5</v>
      </c>
      <c r="P13" s="10"/>
      <c r="Q13" s="10">
        <v>38</v>
      </c>
      <c r="R13" s="180">
        <v>38</v>
      </c>
      <c r="S13" s="38" t="s">
        <v>173</v>
      </c>
    </row>
    <row r="14" spans="1:18" ht="12.75">
      <c r="A14" s="100" t="s">
        <v>155</v>
      </c>
      <c r="B14" s="54" t="s">
        <v>139</v>
      </c>
      <c r="C14" s="17" t="s">
        <v>24</v>
      </c>
      <c r="D14" s="11" t="s">
        <v>103</v>
      </c>
      <c r="E14" s="97">
        <v>1360</v>
      </c>
      <c r="F14" s="10" t="s">
        <v>4</v>
      </c>
      <c r="G14" s="9">
        <v>4</v>
      </c>
      <c r="H14" s="49"/>
      <c r="I14" s="119">
        <v>28</v>
      </c>
      <c r="J14" s="119">
        <v>36</v>
      </c>
      <c r="K14" s="119">
        <v>32</v>
      </c>
      <c r="L14" s="15"/>
      <c r="M14" s="52">
        <f t="shared" si="0"/>
        <v>96</v>
      </c>
      <c r="N14" s="16">
        <f t="shared" si="1"/>
        <v>32</v>
      </c>
      <c r="O14" s="18">
        <v>8</v>
      </c>
      <c r="P14" s="10"/>
      <c r="Q14" s="10">
        <v>34</v>
      </c>
      <c r="R14" s="180">
        <v>34</v>
      </c>
    </row>
    <row r="15" spans="1:18" ht="12.75">
      <c r="A15" s="100" t="s">
        <v>55</v>
      </c>
      <c r="B15" s="54" t="s">
        <v>14</v>
      </c>
      <c r="C15" s="17" t="s">
        <v>7</v>
      </c>
      <c r="D15" s="11" t="s">
        <v>15</v>
      </c>
      <c r="E15" s="97">
        <v>953</v>
      </c>
      <c r="F15" s="10" t="s">
        <v>4</v>
      </c>
      <c r="G15" s="9">
        <v>1</v>
      </c>
      <c r="H15" s="49"/>
      <c r="I15" s="119">
        <v>34</v>
      </c>
      <c r="J15" s="119">
        <v>35</v>
      </c>
      <c r="K15" s="119">
        <v>27</v>
      </c>
      <c r="L15" s="15"/>
      <c r="M15" s="52">
        <f t="shared" si="0"/>
        <v>96</v>
      </c>
      <c r="N15" s="16">
        <f t="shared" si="1"/>
        <v>32</v>
      </c>
      <c r="O15" s="18">
        <v>8</v>
      </c>
      <c r="P15" s="10"/>
      <c r="Q15" s="10">
        <v>34</v>
      </c>
      <c r="R15" s="180">
        <v>34</v>
      </c>
    </row>
    <row r="16" spans="1:18" ht="12.75">
      <c r="A16" s="100" t="s">
        <v>56</v>
      </c>
      <c r="B16" s="54" t="s">
        <v>104</v>
      </c>
      <c r="C16" s="17" t="s">
        <v>105</v>
      </c>
      <c r="D16" s="11" t="s">
        <v>146</v>
      </c>
      <c r="E16" s="97">
        <v>1030</v>
      </c>
      <c r="F16" s="10" t="s">
        <v>4</v>
      </c>
      <c r="G16" s="9">
        <v>1</v>
      </c>
      <c r="H16" s="49"/>
      <c r="I16" s="119">
        <v>26</v>
      </c>
      <c r="J16" s="119">
        <v>39</v>
      </c>
      <c r="K16" s="119">
        <v>31</v>
      </c>
      <c r="L16" s="15"/>
      <c r="M16" s="52">
        <f t="shared" si="0"/>
        <v>96</v>
      </c>
      <c r="N16" s="16">
        <f t="shared" si="1"/>
        <v>32</v>
      </c>
      <c r="O16" s="18">
        <v>13</v>
      </c>
      <c r="P16" s="10"/>
      <c r="Q16" s="10">
        <v>34</v>
      </c>
      <c r="R16" s="180">
        <v>34</v>
      </c>
    </row>
    <row r="17" spans="1:18" ht="12.75">
      <c r="A17" s="100" t="s">
        <v>87</v>
      </c>
      <c r="B17" s="54" t="s">
        <v>128</v>
      </c>
      <c r="C17" s="17" t="s">
        <v>21</v>
      </c>
      <c r="D17" s="11" t="s">
        <v>88</v>
      </c>
      <c r="E17" s="97">
        <v>1914</v>
      </c>
      <c r="F17" s="10" t="s">
        <v>4</v>
      </c>
      <c r="G17" s="9">
        <v>3</v>
      </c>
      <c r="H17" s="49"/>
      <c r="I17" s="119">
        <v>33</v>
      </c>
      <c r="J17" s="119">
        <v>36</v>
      </c>
      <c r="K17" s="119">
        <v>31</v>
      </c>
      <c r="L17" s="15"/>
      <c r="M17" s="52">
        <f t="shared" si="0"/>
        <v>100</v>
      </c>
      <c r="N17" s="16">
        <f t="shared" si="1"/>
        <v>33.333333333333336</v>
      </c>
      <c r="O17" s="18">
        <v>5</v>
      </c>
      <c r="P17" s="10"/>
      <c r="Q17" s="10">
        <v>29</v>
      </c>
      <c r="R17" s="180">
        <v>29</v>
      </c>
    </row>
    <row r="18" spans="1:18" ht="12.75">
      <c r="A18" s="100" t="s">
        <v>57</v>
      </c>
      <c r="B18" s="54" t="s">
        <v>127</v>
      </c>
      <c r="C18" s="17" t="s">
        <v>12</v>
      </c>
      <c r="D18" s="11" t="s">
        <v>88</v>
      </c>
      <c r="E18" s="97">
        <v>1858</v>
      </c>
      <c r="F18" s="10" t="s">
        <v>4</v>
      </c>
      <c r="G18" s="9">
        <v>3</v>
      </c>
      <c r="H18" s="48"/>
      <c r="I18" s="119">
        <v>33</v>
      </c>
      <c r="J18" s="119">
        <v>33</v>
      </c>
      <c r="K18" s="119">
        <v>35</v>
      </c>
      <c r="L18" s="15"/>
      <c r="M18" s="52">
        <f t="shared" si="0"/>
        <v>101</v>
      </c>
      <c r="N18" s="16">
        <f t="shared" si="1"/>
        <v>33.666666666666664</v>
      </c>
      <c r="O18" s="18">
        <v>2</v>
      </c>
      <c r="P18" s="10"/>
      <c r="Q18" s="10">
        <v>27</v>
      </c>
      <c r="R18" s="180">
        <v>27</v>
      </c>
    </row>
    <row r="19" spans="1:18" ht="12.75">
      <c r="A19" s="100" t="s">
        <v>58</v>
      </c>
      <c r="B19" s="54" t="s">
        <v>129</v>
      </c>
      <c r="C19" s="17" t="s">
        <v>20</v>
      </c>
      <c r="D19" s="11" t="s">
        <v>15</v>
      </c>
      <c r="E19" s="97">
        <v>1983</v>
      </c>
      <c r="F19" s="10" t="s">
        <v>4</v>
      </c>
      <c r="G19" s="9">
        <v>3</v>
      </c>
      <c r="H19" s="49"/>
      <c r="I19" s="119">
        <v>32</v>
      </c>
      <c r="J19" s="119">
        <v>37</v>
      </c>
      <c r="K19" s="119">
        <v>33</v>
      </c>
      <c r="L19" s="15"/>
      <c r="M19" s="52">
        <f t="shared" si="0"/>
        <v>102</v>
      </c>
      <c r="N19" s="16">
        <f t="shared" si="1"/>
        <v>34</v>
      </c>
      <c r="O19" s="18">
        <v>5</v>
      </c>
      <c r="P19" s="10"/>
      <c r="Q19" s="10">
        <v>23</v>
      </c>
      <c r="R19" s="180">
        <v>23</v>
      </c>
    </row>
    <row r="20" spans="1:18" ht="12.75">
      <c r="A20" s="100" t="s">
        <v>59</v>
      </c>
      <c r="B20" s="54" t="s">
        <v>117</v>
      </c>
      <c r="C20" s="17" t="s">
        <v>27</v>
      </c>
      <c r="D20" s="11" t="s">
        <v>103</v>
      </c>
      <c r="E20" s="97">
        <v>1654</v>
      </c>
      <c r="F20" s="10" t="s">
        <v>4</v>
      </c>
      <c r="G20" s="9">
        <v>3</v>
      </c>
      <c r="H20" s="49"/>
      <c r="I20" s="119">
        <v>33</v>
      </c>
      <c r="J20" s="119">
        <v>39</v>
      </c>
      <c r="K20" s="119">
        <v>30</v>
      </c>
      <c r="L20" s="15"/>
      <c r="M20" s="52">
        <f t="shared" si="0"/>
        <v>102</v>
      </c>
      <c r="N20" s="16">
        <f t="shared" si="1"/>
        <v>34</v>
      </c>
      <c r="O20" s="18">
        <v>9</v>
      </c>
      <c r="P20" s="10"/>
      <c r="Q20" s="10">
        <v>23</v>
      </c>
      <c r="R20" s="180">
        <v>23</v>
      </c>
    </row>
    <row r="21" spans="1:18" ht="12.75">
      <c r="A21" s="100" t="s">
        <v>60</v>
      </c>
      <c r="B21" s="54" t="s">
        <v>99</v>
      </c>
      <c r="C21" s="17" t="s">
        <v>28</v>
      </c>
      <c r="D21" s="11" t="s">
        <v>146</v>
      </c>
      <c r="E21" s="97">
        <v>1353</v>
      </c>
      <c r="F21" s="10" t="s">
        <v>4</v>
      </c>
      <c r="G21" s="9">
        <v>4</v>
      </c>
      <c r="H21" s="49"/>
      <c r="I21" s="119">
        <v>33</v>
      </c>
      <c r="J21" s="119">
        <v>38</v>
      </c>
      <c r="K21" s="119">
        <v>34</v>
      </c>
      <c r="L21" s="15"/>
      <c r="M21" s="52">
        <f t="shared" si="0"/>
        <v>105</v>
      </c>
      <c r="N21" s="16">
        <f t="shared" si="1"/>
        <v>35</v>
      </c>
      <c r="O21" s="18">
        <v>5</v>
      </c>
      <c r="P21" s="10"/>
      <c r="Q21" s="10">
        <v>19</v>
      </c>
      <c r="R21" s="180">
        <v>19</v>
      </c>
    </row>
    <row r="22" spans="1:18" ht="12.75">
      <c r="A22" s="100" t="s">
        <v>61</v>
      </c>
      <c r="B22" s="54" t="s">
        <v>132</v>
      </c>
      <c r="C22" s="17" t="s">
        <v>27</v>
      </c>
      <c r="D22" s="11" t="s">
        <v>103</v>
      </c>
      <c r="E22" s="97">
        <v>2148</v>
      </c>
      <c r="F22" s="10" t="s">
        <v>4</v>
      </c>
      <c r="G22" s="9">
        <v>3</v>
      </c>
      <c r="H22" s="49"/>
      <c r="I22" s="119">
        <v>32</v>
      </c>
      <c r="J22" s="119">
        <v>39</v>
      </c>
      <c r="K22" s="119">
        <v>36</v>
      </c>
      <c r="L22" s="15"/>
      <c r="M22" s="52">
        <f t="shared" si="0"/>
        <v>107</v>
      </c>
      <c r="N22" s="16">
        <f t="shared" si="1"/>
        <v>35.666666666666664</v>
      </c>
      <c r="O22" s="18">
        <v>7</v>
      </c>
      <c r="P22" s="10"/>
      <c r="Q22" s="10">
        <v>16</v>
      </c>
      <c r="R22" s="180">
        <v>16</v>
      </c>
    </row>
    <row r="23" spans="1:18" ht="12.75">
      <c r="A23" s="100" t="s">
        <v>62</v>
      </c>
      <c r="B23" s="54" t="s">
        <v>99</v>
      </c>
      <c r="C23" s="17" t="s">
        <v>13</v>
      </c>
      <c r="D23" s="11" t="s">
        <v>15</v>
      </c>
      <c r="E23" s="97">
        <v>876</v>
      </c>
      <c r="F23" s="10" t="s">
        <v>4</v>
      </c>
      <c r="G23" s="9">
        <v>4</v>
      </c>
      <c r="H23" s="49"/>
      <c r="I23" s="119">
        <v>34</v>
      </c>
      <c r="J23" s="119">
        <v>39</v>
      </c>
      <c r="K23" s="119">
        <v>36</v>
      </c>
      <c r="L23" s="15"/>
      <c r="M23" s="52">
        <f t="shared" si="0"/>
        <v>109</v>
      </c>
      <c r="N23" s="16">
        <f t="shared" si="1"/>
        <v>36.333333333333336</v>
      </c>
      <c r="O23" s="18">
        <v>5</v>
      </c>
      <c r="P23" s="10"/>
      <c r="Q23" s="10">
        <v>14</v>
      </c>
      <c r="R23" s="180">
        <v>14</v>
      </c>
    </row>
    <row r="24" spans="1:18" ht="12.75">
      <c r="A24" s="100" t="s">
        <v>63</v>
      </c>
      <c r="B24" s="54" t="s">
        <v>118</v>
      </c>
      <c r="C24" s="17" t="s">
        <v>27</v>
      </c>
      <c r="D24" s="11" t="s">
        <v>94</v>
      </c>
      <c r="E24" s="97">
        <v>1659</v>
      </c>
      <c r="F24" s="10" t="s">
        <v>4</v>
      </c>
      <c r="G24" s="9">
        <v>3</v>
      </c>
      <c r="H24" s="49"/>
      <c r="I24" s="119">
        <v>36</v>
      </c>
      <c r="J24" s="119">
        <v>42</v>
      </c>
      <c r="K24" s="119">
        <v>35</v>
      </c>
      <c r="L24" s="15"/>
      <c r="M24" s="52">
        <f t="shared" si="0"/>
        <v>113</v>
      </c>
      <c r="N24" s="16">
        <f t="shared" si="1"/>
        <v>37.666666666666664</v>
      </c>
      <c r="O24" s="18">
        <v>7</v>
      </c>
      <c r="P24" s="10"/>
      <c r="Q24" s="10">
        <v>10</v>
      </c>
      <c r="R24" s="180">
        <v>10</v>
      </c>
    </row>
    <row r="25" spans="1:18" ht="12.75">
      <c r="A25" s="100" t="s">
        <v>64</v>
      </c>
      <c r="B25" s="54" t="s">
        <v>17</v>
      </c>
      <c r="C25" s="17" t="s">
        <v>13</v>
      </c>
      <c r="D25" s="11" t="s">
        <v>146</v>
      </c>
      <c r="E25" s="97">
        <v>1727</v>
      </c>
      <c r="F25" s="10" t="s">
        <v>4</v>
      </c>
      <c r="G25" s="9">
        <v>4</v>
      </c>
      <c r="H25" s="49"/>
      <c r="I25" s="119">
        <v>35</v>
      </c>
      <c r="J25" s="119">
        <v>45</v>
      </c>
      <c r="K25" s="119">
        <v>33</v>
      </c>
      <c r="L25" s="15"/>
      <c r="M25" s="52">
        <f t="shared" si="0"/>
        <v>113</v>
      </c>
      <c r="N25" s="16">
        <f t="shared" si="1"/>
        <v>37.666666666666664</v>
      </c>
      <c r="O25" s="18">
        <v>12</v>
      </c>
      <c r="P25" s="10"/>
      <c r="Q25" s="10">
        <v>10</v>
      </c>
      <c r="R25" s="180">
        <v>10</v>
      </c>
    </row>
    <row r="26" spans="1:18" ht="12.75">
      <c r="A26" s="100" t="s">
        <v>65</v>
      </c>
      <c r="B26" s="54" t="s">
        <v>158</v>
      </c>
      <c r="C26" s="17" t="s">
        <v>157</v>
      </c>
      <c r="D26" s="11" t="s">
        <v>149</v>
      </c>
      <c r="E26" s="97">
        <v>2736</v>
      </c>
      <c r="F26" s="10" t="s">
        <v>4</v>
      </c>
      <c r="G26" s="9" t="s">
        <v>3</v>
      </c>
      <c r="H26" s="49"/>
      <c r="I26" s="119">
        <v>31</v>
      </c>
      <c r="J26" s="119">
        <v>46</v>
      </c>
      <c r="K26" s="119">
        <v>38</v>
      </c>
      <c r="L26" s="15"/>
      <c r="M26" s="52">
        <f t="shared" si="0"/>
        <v>115</v>
      </c>
      <c r="N26" s="16">
        <f t="shared" si="1"/>
        <v>38.333333333333336</v>
      </c>
      <c r="O26" s="18">
        <v>15</v>
      </c>
      <c r="P26" s="10"/>
      <c r="Q26" s="10">
        <v>6</v>
      </c>
      <c r="R26" s="180">
        <v>6</v>
      </c>
    </row>
    <row r="27" spans="1:18" ht="12.75">
      <c r="A27" s="100" t="s">
        <v>74</v>
      </c>
      <c r="B27" s="54" t="s">
        <v>135</v>
      </c>
      <c r="C27" s="17" t="s">
        <v>20</v>
      </c>
      <c r="D27" s="11" t="s">
        <v>149</v>
      </c>
      <c r="E27" s="97">
        <v>2539</v>
      </c>
      <c r="F27" s="10" t="s">
        <v>4</v>
      </c>
      <c r="G27" s="9" t="s">
        <v>3</v>
      </c>
      <c r="H27" s="49"/>
      <c r="I27" s="119">
        <v>47</v>
      </c>
      <c r="J27" s="119">
        <v>37</v>
      </c>
      <c r="K27" s="119">
        <v>32</v>
      </c>
      <c r="L27" s="15"/>
      <c r="M27" s="52">
        <f t="shared" si="0"/>
        <v>116</v>
      </c>
      <c r="N27" s="16">
        <f t="shared" si="1"/>
        <v>38.666666666666664</v>
      </c>
      <c r="O27" s="18">
        <v>15</v>
      </c>
      <c r="P27" s="10"/>
      <c r="Q27" s="10">
        <v>3</v>
      </c>
      <c r="R27" s="180">
        <v>3</v>
      </c>
    </row>
    <row r="28" spans="1:18" ht="12.75">
      <c r="A28" s="100" t="s">
        <v>68</v>
      </c>
      <c r="B28" s="54" t="s">
        <v>122</v>
      </c>
      <c r="C28" s="17" t="s">
        <v>19</v>
      </c>
      <c r="D28" s="11" t="s">
        <v>15</v>
      </c>
      <c r="E28" s="97">
        <v>1735</v>
      </c>
      <c r="F28" s="10" t="s">
        <v>4</v>
      </c>
      <c r="G28" s="9">
        <v>4</v>
      </c>
      <c r="H28" s="49"/>
      <c r="I28" s="119">
        <v>38</v>
      </c>
      <c r="J28" s="119">
        <v>38</v>
      </c>
      <c r="K28" s="119">
        <v>41</v>
      </c>
      <c r="L28" s="15"/>
      <c r="M28" s="52">
        <f t="shared" si="0"/>
        <v>117</v>
      </c>
      <c r="N28" s="16">
        <f t="shared" si="1"/>
        <v>39</v>
      </c>
      <c r="O28" s="18">
        <v>3</v>
      </c>
      <c r="P28" s="10"/>
      <c r="Q28" s="10">
        <v>1</v>
      </c>
      <c r="R28" s="180">
        <v>1</v>
      </c>
    </row>
    <row r="29" spans="1:18" ht="12.75">
      <c r="A29" s="100" t="s">
        <v>67</v>
      </c>
      <c r="B29" s="54" t="s">
        <v>113</v>
      </c>
      <c r="C29" s="17" t="s">
        <v>150</v>
      </c>
      <c r="D29" s="11" t="s">
        <v>103</v>
      </c>
      <c r="E29" s="97">
        <v>2681</v>
      </c>
      <c r="F29" s="10" t="s">
        <v>4</v>
      </c>
      <c r="G29" s="9">
        <v>4</v>
      </c>
      <c r="H29" s="50"/>
      <c r="I29" s="119">
        <v>42</v>
      </c>
      <c r="J29" s="119">
        <v>41</v>
      </c>
      <c r="K29" s="119">
        <v>36</v>
      </c>
      <c r="L29" s="15"/>
      <c r="M29" s="52">
        <f t="shared" si="0"/>
        <v>119</v>
      </c>
      <c r="N29" s="16">
        <f t="shared" si="1"/>
        <v>39.666666666666664</v>
      </c>
      <c r="O29" s="18">
        <v>6</v>
      </c>
      <c r="P29" s="10"/>
      <c r="Q29" s="10"/>
      <c r="R29" s="180"/>
    </row>
    <row r="30" spans="1:18" ht="12.75">
      <c r="A30" s="100" t="s">
        <v>70</v>
      </c>
      <c r="B30" s="54" t="s">
        <v>133</v>
      </c>
      <c r="C30" s="17" t="s">
        <v>30</v>
      </c>
      <c r="D30" s="11" t="s">
        <v>15</v>
      </c>
      <c r="E30" s="97">
        <v>2246</v>
      </c>
      <c r="F30" s="10" t="s">
        <v>4</v>
      </c>
      <c r="G30" s="9">
        <v>2</v>
      </c>
      <c r="H30" s="50"/>
      <c r="I30" s="119">
        <v>43</v>
      </c>
      <c r="J30" s="119">
        <v>43</v>
      </c>
      <c r="K30" s="119">
        <v>37</v>
      </c>
      <c r="L30" s="15"/>
      <c r="M30" s="52">
        <f t="shared" si="0"/>
        <v>123</v>
      </c>
      <c r="N30" s="16">
        <f t="shared" si="1"/>
        <v>41</v>
      </c>
      <c r="O30" s="18">
        <v>6</v>
      </c>
      <c r="P30" s="10"/>
      <c r="Q30" s="10"/>
      <c r="R30" s="180"/>
    </row>
    <row r="31" spans="1:18" ht="12.75">
      <c r="A31" s="100" t="s">
        <v>72</v>
      </c>
      <c r="B31" s="54" t="s">
        <v>134</v>
      </c>
      <c r="C31" s="17" t="s">
        <v>12</v>
      </c>
      <c r="D31" s="11" t="s">
        <v>149</v>
      </c>
      <c r="E31" s="97">
        <v>2536</v>
      </c>
      <c r="F31" s="10" t="s">
        <v>4</v>
      </c>
      <c r="G31" s="9" t="s">
        <v>3</v>
      </c>
      <c r="H31" s="49"/>
      <c r="I31" s="119">
        <v>42</v>
      </c>
      <c r="J31" s="119">
        <v>39</v>
      </c>
      <c r="K31" s="119">
        <v>43</v>
      </c>
      <c r="L31" s="15"/>
      <c r="M31" s="52">
        <f t="shared" si="0"/>
        <v>124</v>
      </c>
      <c r="N31" s="16">
        <f t="shared" si="1"/>
        <v>41.333333333333336</v>
      </c>
      <c r="O31" s="18">
        <v>4</v>
      </c>
      <c r="P31" s="10"/>
      <c r="Q31" s="10"/>
      <c r="R31" s="180"/>
    </row>
    <row r="32" spans="1:18" ht="12.75">
      <c r="A32" s="100" t="s">
        <v>66</v>
      </c>
      <c r="B32" s="54" t="s">
        <v>130</v>
      </c>
      <c r="C32" s="17" t="s">
        <v>9</v>
      </c>
      <c r="D32" s="11" t="s">
        <v>94</v>
      </c>
      <c r="E32" s="97">
        <v>2048</v>
      </c>
      <c r="F32" s="10" t="s">
        <v>4</v>
      </c>
      <c r="G32" s="9" t="s">
        <v>3</v>
      </c>
      <c r="H32" s="49"/>
      <c r="I32" s="119">
        <v>41</v>
      </c>
      <c r="J32" s="119">
        <v>39</v>
      </c>
      <c r="K32" s="119">
        <v>44</v>
      </c>
      <c r="L32" s="15"/>
      <c r="M32" s="52">
        <f t="shared" si="0"/>
        <v>124</v>
      </c>
      <c r="N32" s="16">
        <f t="shared" si="1"/>
        <v>41.333333333333336</v>
      </c>
      <c r="O32" s="18">
        <v>5</v>
      </c>
      <c r="P32" s="10"/>
      <c r="Q32" s="10"/>
      <c r="R32" s="180"/>
    </row>
    <row r="33" spans="1:18" ht="12.75">
      <c r="A33" s="100" t="s">
        <v>71</v>
      </c>
      <c r="B33" s="54" t="s">
        <v>152</v>
      </c>
      <c r="C33" s="17" t="s">
        <v>23</v>
      </c>
      <c r="D33" s="11" t="s">
        <v>94</v>
      </c>
      <c r="E33" s="97">
        <v>2689</v>
      </c>
      <c r="F33" s="10" t="s">
        <v>4</v>
      </c>
      <c r="G33" s="9">
        <v>4</v>
      </c>
      <c r="H33" s="49"/>
      <c r="I33" s="119">
        <v>49</v>
      </c>
      <c r="J33" s="119">
        <v>39</v>
      </c>
      <c r="K33" s="119">
        <v>42</v>
      </c>
      <c r="L33" s="15"/>
      <c r="M33" s="52">
        <f t="shared" si="0"/>
        <v>130</v>
      </c>
      <c r="N33" s="16">
        <f t="shared" si="1"/>
        <v>43.333333333333336</v>
      </c>
      <c r="O33" s="18">
        <v>10</v>
      </c>
      <c r="P33" s="10"/>
      <c r="Q33" s="10"/>
      <c r="R33" s="180"/>
    </row>
    <row r="34" spans="1:18" ht="12.75">
      <c r="A34" s="100" t="s">
        <v>69</v>
      </c>
      <c r="B34" s="54" t="s">
        <v>123</v>
      </c>
      <c r="C34" s="17" t="s">
        <v>0</v>
      </c>
      <c r="D34" s="11" t="s">
        <v>94</v>
      </c>
      <c r="E34" s="97">
        <v>1776</v>
      </c>
      <c r="F34" s="10" t="s">
        <v>4</v>
      </c>
      <c r="G34" s="9">
        <v>4</v>
      </c>
      <c r="H34" s="49"/>
      <c r="I34" s="119">
        <v>53</v>
      </c>
      <c r="J34" s="119">
        <v>34</v>
      </c>
      <c r="K34" s="119">
        <v>43</v>
      </c>
      <c r="L34" s="15"/>
      <c r="M34" s="52">
        <f t="shared" si="0"/>
        <v>130</v>
      </c>
      <c r="N34" s="16">
        <f t="shared" si="1"/>
        <v>43.333333333333336</v>
      </c>
      <c r="O34" s="18">
        <v>19</v>
      </c>
      <c r="P34" s="10"/>
      <c r="Q34" s="10"/>
      <c r="R34" s="180"/>
    </row>
    <row r="35" spans="1:18" ht="12.75">
      <c r="A35" s="100" t="s">
        <v>73</v>
      </c>
      <c r="B35" s="54" t="s">
        <v>156</v>
      </c>
      <c r="C35" s="17" t="s">
        <v>20</v>
      </c>
      <c r="D35" s="11" t="s">
        <v>149</v>
      </c>
      <c r="E35" s="10">
        <v>2632</v>
      </c>
      <c r="F35" s="10" t="s">
        <v>4</v>
      </c>
      <c r="G35" s="9" t="s">
        <v>3</v>
      </c>
      <c r="H35" s="49"/>
      <c r="I35" s="119">
        <v>40</v>
      </c>
      <c r="J35" s="119">
        <v>42</v>
      </c>
      <c r="K35" s="119">
        <v>49</v>
      </c>
      <c r="L35" s="15"/>
      <c r="M35" s="52">
        <f t="shared" si="0"/>
        <v>131</v>
      </c>
      <c r="N35" s="16">
        <f t="shared" si="1"/>
        <v>43.666666666666664</v>
      </c>
      <c r="O35" s="18">
        <v>9</v>
      </c>
      <c r="P35" s="10"/>
      <c r="Q35" s="10"/>
      <c r="R35" s="180"/>
    </row>
    <row r="37" spans="2:13" ht="12.75">
      <c r="B37" s="77" t="s">
        <v>172</v>
      </c>
      <c r="D37" s="5" t="s">
        <v>181</v>
      </c>
      <c r="I37" s="78" t="s">
        <v>18</v>
      </c>
      <c r="J37" s="79">
        <v>1.2</v>
      </c>
      <c r="K37" s="80" t="s">
        <v>173</v>
      </c>
      <c r="L37" s="81">
        <v>1</v>
      </c>
      <c r="M37" s="82">
        <f aca="true" t="shared" si="2" ref="M37:M42">J37*L37</f>
        <v>1.2</v>
      </c>
    </row>
    <row r="38" spans="4:13" ht="12.75">
      <c r="D38" s="83">
        <v>22</v>
      </c>
      <c r="I38" s="78" t="s">
        <v>174</v>
      </c>
      <c r="J38" s="79">
        <v>1.2</v>
      </c>
      <c r="K38" s="80" t="s">
        <v>173</v>
      </c>
      <c r="L38" s="81">
        <v>7</v>
      </c>
      <c r="M38" s="82">
        <f t="shared" si="2"/>
        <v>8.4</v>
      </c>
    </row>
    <row r="39" spans="9:13" ht="12.75">
      <c r="I39" s="78" t="s">
        <v>175</v>
      </c>
      <c r="J39" s="79">
        <v>1</v>
      </c>
      <c r="K39" s="80" t="s">
        <v>173</v>
      </c>
      <c r="L39" s="81">
        <v>2</v>
      </c>
      <c r="M39" s="82">
        <f t="shared" si="2"/>
        <v>2</v>
      </c>
    </row>
    <row r="40" spans="2:13" ht="12.75">
      <c r="B40" s="77" t="s">
        <v>176</v>
      </c>
      <c r="D40" s="5" t="s">
        <v>177</v>
      </c>
      <c r="I40" s="78" t="s">
        <v>178</v>
      </c>
      <c r="J40" s="79">
        <v>0.7</v>
      </c>
      <c r="K40" s="80" t="s">
        <v>173</v>
      </c>
      <c r="L40" s="81">
        <v>6</v>
      </c>
      <c r="M40" s="82">
        <f t="shared" si="2"/>
        <v>4.199999999999999</v>
      </c>
    </row>
    <row r="41" spans="4:13" ht="12.75">
      <c r="D41" s="83">
        <v>7</v>
      </c>
      <c r="I41" s="78" t="s">
        <v>179</v>
      </c>
      <c r="J41" s="79">
        <v>0.5</v>
      </c>
      <c r="K41" s="80" t="s">
        <v>173</v>
      </c>
      <c r="L41" s="81">
        <v>8</v>
      </c>
      <c r="M41" s="82">
        <f t="shared" si="2"/>
        <v>4</v>
      </c>
    </row>
    <row r="42" spans="4:13" ht="12.75">
      <c r="D42" s="5"/>
      <c r="I42" s="78" t="s">
        <v>3</v>
      </c>
      <c r="J42" s="79">
        <v>0.3</v>
      </c>
      <c r="K42" s="80" t="s">
        <v>173</v>
      </c>
      <c r="L42" s="81">
        <v>5</v>
      </c>
      <c r="M42" s="82">
        <f t="shared" si="2"/>
        <v>1.5</v>
      </c>
    </row>
    <row r="43" spans="2:13" ht="12.75">
      <c r="B43" s="77" t="s">
        <v>180</v>
      </c>
      <c r="D43" s="5" t="s">
        <v>182</v>
      </c>
      <c r="I43" s="84"/>
      <c r="J43" s="85"/>
      <c r="K43" s="86"/>
      <c r="L43" s="87"/>
      <c r="M43" s="88"/>
    </row>
    <row r="44" spans="4:13" ht="12.75">
      <c r="D44" s="83">
        <v>85</v>
      </c>
      <c r="M44" s="89">
        <f>SUM(M37:M42)</f>
        <v>21.299999999999997</v>
      </c>
    </row>
    <row r="45" ht="12.75">
      <c r="M45" s="90"/>
    </row>
  </sheetData>
  <printOptions horizontalCentered="1"/>
  <pageMargins left="0" right="0" top="0" bottom="0" header="0" footer="0"/>
  <pageSetup fitToHeight="1" fitToWidth="1" horizontalDpi="300" verticalDpi="300" orientation="portrait" paperSize="11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2:T48"/>
  <sheetViews>
    <sheetView showGridLines="0" workbookViewId="0" topLeftCell="A13">
      <selection activeCell="A14" sqref="A14"/>
    </sheetView>
  </sheetViews>
  <sheetFormatPr defaultColWidth="9.00390625" defaultRowHeight="12.75"/>
  <cols>
    <col min="1" max="1" width="4.125" style="12" customWidth="1"/>
    <col min="2" max="2" width="14.375" style="6" customWidth="1"/>
    <col min="3" max="3" width="9.00390625" style="4" customWidth="1"/>
    <col min="4" max="4" width="10.125" style="3" customWidth="1"/>
    <col min="5" max="5" width="5.125" style="5" customWidth="1"/>
    <col min="6" max="6" width="4.00390625" style="5" customWidth="1"/>
    <col min="7" max="7" width="2.625" style="8" customWidth="1"/>
    <col min="8" max="8" width="1.00390625" style="3" customWidth="1"/>
    <col min="9" max="11" width="3.50390625" style="13" customWidth="1"/>
    <col min="12" max="12" width="3.50390625" style="2" customWidth="1"/>
    <col min="13" max="13" width="4.625" style="7" customWidth="1"/>
    <col min="14" max="14" width="6.625" style="14" customWidth="1"/>
    <col min="15" max="16" width="3.375" style="5" customWidth="1"/>
    <col min="17" max="17" width="6.125" style="5" customWidth="1"/>
    <col min="18" max="18" width="4.625" style="1" customWidth="1"/>
    <col min="19" max="16384" width="9.375" style="1" customWidth="1"/>
  </cols>
  <sheetData>
    <row r="1" ht="13.5" thickBot="1"/>
    <row r="2" spans="1:18" s="55" customFormat="1" ht="17.25" thickBot="1" thickTop="1">
      <c r="A2" s="57"/>
      <c r="B2" s="58" t="s">
        <v>170</v>
      </c>
      <c r="C2" s="59" t="s">
        <v>167</v>
      </c>
      <c r="D2" s="60"/>
      <c r="E2" s="61"/>
      <c r="F2" s="62"/>
      <c r="G2" s="62"/>
      <c r="H2" s="60"/>
      <c r="I2" s="62"/>
      <c r="J2" s="63"/>
      <c r="K2" s="62"/>
      <c r="L2" s="62"/>
      <c r="M2" s="64" t="s">
        <v>171</v>
      </c>
      <c r="N2" s="62"/>
      <c r="O2" s="65"/>
      <c r="P2" s="65"/>
      <c r="Q2" s="179" t="s">
        <v>284</v>
      </c>
      <c r="R2" s="66"/>
    </row>
    <row r="3" ht="13.5" thickTop="1"/>
    <row r="4" spans="2:18" ht="13.5" thickBot="1">
      <c r="B4" s="3" t="s">
        <v>168</v>
      </c>
      <c r="C4" s="51" t="s">
        <v>186</v>
      </c>
      <c r="R4" s="38"/>
    </row>
    <row r="5" spans="1:18" s="3" customFormat="1" ht="12.75" thickBot="1" thickTop="1">
      <c r="A5" s="39" t="s">
        <v>34</v>
      </c>
      <c r="B5" s="40" t="s">
        <v>35</v>
      </c>
      <c r="C5" s="41"/>
      <c r="D5" s="42" t="s">
        <v>36</v>
      </c>
      <c r="E5" s="43" t="s">
        <v>37</v>
      </c>
      <c r="F5" s="43" t="s">
        <v>38</v>
      </c>
      <c r="G5" s="148" t="s">
        <v>39</v>
      </c>
      <c r="H5" s="150"/>
      <c r="I5" s="149" t="s">
        <v>40</v>
      </c>
      <c r="J5" s="44" t="s">
        <v>41</v>
      </c>
      <c r="K5" s="44" t="s">
        <v>42</v>
      </c>
      <c r="L5" s="45" t="s">
        <v>43</v>
      </c>
      <c r="M5" s="53" t="s">
        <v>44</v>
      </c>
      <c r="N5" s="46" t="str">
        <f>CHAR(198)</f>
        <v>Ć</v>
      </c>
      <c r="O5" s="43" t="s">
        <v>45</v>
      </c>
      <c r="P5" s="43" t="s">
        <v>46</v>
      </c>
      <c r="Q5" s="43" t="s">
        <v>47</v>
      </c>
      <c r="R5" s="47" t="s">
        <v>79</v>
      </c>
    </row>
    <row r="6" ht="6" customHeight="1" thickTop="1">
      <c r="R6" s="38"/>
    </row>
    <row r="7" spans="1:20" ht="12.75">
      <c r="A7" s="100" t="s">
        <v>80</v>
      </c>
      <c r="B7" s="54" t="s">
        <v>131</v>
      </c>
      <c r="C7" s="17" t="s">
        <v>32</v>
      </c>
      <c r="D7" s="11" t="s">
        <v>103</v>
      </c>
      <c r="E7" s="10">
        <v>2107</v>
      </c>
      <c r="F7" s="10" t="s">
        <v>6</v>
      </c>
      <c r="G7" s="9" t="s">
        <v>18</v>
      </c>
      <c r="H7" s="150"/>
      <c r="I7" s="119">
        <v>35</v>
      </c>
      <c r="J7" s="119">
        <v>35</v>
      </c>
      <c r="K7" s="119">
        <v>31</v>
      </c>
      <c r="L7" s="15"/>
      <c r="M7" s="52">
        <f>SUM(I7:L7)</f>
        <v>101</v>
      </c>
      <c r="N7" s="16">
        <f>M7/3</f>
        <v>33.666666666666664</v>
      </c>
      <c r="O7" s="18">
        <v>4</v>
      </c>
      <c r="P7" s="10"/>
      <c r="Q7" s="37" t="s">
        <v>187</v>
      </c>
      <c r="R7" s="78">
        <v>49</v>
      </c>
      <c r="T7" s="98"/>
    </row>
    <row r="8" spans="1:20" ht="12.75">
      <c r="A8" s="100" t="s">
        <v>81</v>
      </c>
      <c r="B8" s="54" t="s">
        <v>119</v>
      </c>
      <c r="C8" s="17" t="s">
        <v>120</v>
      </c>
      <c r="D8" s="11" t="s">
        <v>94</v>
      </c>
      <c r="E8" s="10">
        <v>1660</v>
      </c>
      <c r="F8" s="10" t="s">
        <v>6</v>
      </c>
      <c r="G8" s="9">
        <v>2</v>
      </c>
      <c r="H8" s="150"/>
      <c r="I8" s="119">
        <v>34</v>
      </c>
      <c r="J8" s="119">
        <v>41</v>
      </c>
      <c r="K8" s="119">
        <v>39</v>
      </c>
      <c r="L8" s="15"/>
      <c r="M8" s="52">
        <f>SUM(I8:L8)</f>
        <v>114</v>
      </c>
      <c r="N8" s="16">
        <f>M8/3</f>
        <v>38</v>
      </c>
      <c r="O8" s="18">
        <v>7</v>
      </c>
      <c r="P8" s="10"/>
      <c r="Q8" s="37" t="s">
        <v>188</v>
      </c>
      <c r="R8" s="78">
        <v>34</v>
      </c>
      <c r="T8" s="98"/>
    </row>
    <row r="9" spans="1:20" ht="12.75">
      <c r="A9" s="100" t="s">
        <v>82</v>
      </c>
      <c r="B9" s="54" t="s">
        <v>124</v>
      </c>
      <c r="C9" s="17" t="s">
        <v>125</v>
      </c>
      <c r="D9" s="11" t="s">
        <v>94</v>
      </c>
      <c r="E9" s="10">
        <v>1778</v>
      </c>
      <c r="F9" s="10" t="s">
        <v>8</v>
      </c>
      <c r="G9" s="9">
        <v>2</v>
      </c>
      <c r="H9" s="150"/>
      <c r="I9" s="119">
        <v>44</v>
      </c>
      <c r="J9" s="119">
        <v>49</v>
      </c>
      <c r="K9" s="119">
        <v>34</v>
      </c>
      <c r="L9" s="15"/>
      <c r="M9" s="52">
        <f>SUM(I9:L9)</f>
        <v>127</v>
      </c>
      <c r="N9" s="16">
        <f>M9/3</f>
        <v>42.333333333333336</v>
      </c>
      <c r="O9" s="18">
        <v>15</v>
      </c>
      <c r="P9" s="10"/>
      <c r="Q9" s="37" t="s">
        <v>189</v>
      </c>
      <c r="R9" s="78">
        <v>19</v>
      </c>
      <c r="T9" s="98"/>
    </row>
    <row r="10" spans="1:20" ht="12.75">
      <c r="A10" s="100" t="s">
        <v>83</v>
      </c>
      <c r="B10" s="54" t="s">
        <v>136</v>
      </c>
      <c r="C10" s="17" t="s">
        <v>137</v>
      </c>
      <c r="D10" s="11" t="s">
        <v>15</v>
      </c>
      <c r="E10" s="10">
        <v>2608</v>
      </c>
      <c r="F10" s="10" t="s">
        <v>6</v>
      </c>
      <c r="G10" s="9">
        <v>4</v>
      </c>
      <c r="H10" s="150"/>
      <c r="I10" s="119">
        <v>48</v>
      </c>
      <c r="J10" s="119">
        <v>47</v>
      </c>
      <c r="K10" s="119">
        <v>37</v>
      </c>
      <c r="L10" s="15"/>
      <c r="M10" s="52">
        <f>SUM(I10:L10)</f>
        <v>132</v>
      </c>
      <c r="N10" s="16">
        <f>M10/3</f>
        <v>44</v>
      </c>
      <c r="O10" s="18">
        <v>11</v>
      </c>
      <c r="P10" s="10"/>
      <c r="Q10" s="10">
        <v>13</v>
      </c>
      <c r="R10" s="78">
        <v>13</v>
      </c>
      <c r="T10" s="98"/>
    </row>
    <row r="11" spans="1:20" ht="12.75">
      <c r="A11" s="100" t="s">
        <v>84</v>
      </c>
      <c r="B11" s="54" t="s">
        <v>111</v>
      </c>
      <c r="C11" s="17" t="s">
        <v>112</v>
      </c>
      <c r="D11" s="11" t="s">
        <v>96</v>
      </c>
      <c r="E11" s="10">
        <v>1578</v>
      </c>
      <c r="F11" s="10" t="s">
        <v>6</v>
      </c>
      <c r="G11" s="9">
        <v>3</v>
      </c>
      <c r="H11" s="150"/>
      <c r="I11" s="119">
        <v>47</v>
      </c>
      <c r="J11" s="119">
        <v>53</v>
      </c>
      <c r="K11" s="119">
        <v>47</v>
      </c>
      <c r="L11" s="15"/>
      <c r="M11" s="52">
        <f>SUM(I11:L11)</f>
        <v>147</v>
      </c>
      <c r="N11" s="16">
        <f>M11/3</f>
        <v>49</v>
      </c>
      <c r="O11" s="18">
        <v>6</v>
      </c>
      <c r="P11" s="10"/>
      <c r="Q11" s="10"/>
      <c r="R11" s="78"/>
      <c r="T11" s="98"/>
    </row>
    <row r="12" spans="1:20" ht="12.75">
      <c r="A12" s="74"/>
      <c r="B12" s="95"/>
      <c r="C12" s="48"/>
      <c r="D12" s="48"/>
      <c r="E12" s="87"/>
      <c r="F12" s="87"/>
      <c r="G12" s="96"/>
      <c r="H12" s="48"/>
      <c r="I12" s="86"/>
      <c r="J12" s="86"/>
      <c r="K12" s="86"/>
      <c r="L12" s="91"/>
      <c r="M12" s="94"/>
      <c r="N12" s="92"/>
      <c r="O12" s="93"/>
      <c r="P12" s="87"/>
      <c r="Q12" s="87"/>
      <c r="R12" s="84"/>
      <c r="T12" s="98"/>
    </row>
    <row r="13" spans="2:20" ht="13.5" thickBot="1">
      <c r="B13" s="3" t="s">
        <v>168</v>
      </c>
      <c r="C13" s="51" t="s">
        <v>185</v>
      </c>
      <c r="T13" s="98"/>
    </row>
    <row r="14" spans="1:20" s="3" customFormat="1" ht="14.25" thickBot="1" thickTop="1">
      <c r="A14" s="39" t="s">
        <v>34</v>
      </c>
      <c r="B14" s="40" t="s">
        <v>35</v>
      </c>
      <c r="C14" s="41"/>
      <c r="D14" s="42" t="s">
        <v>36</v>
      </c>
      <c r="E14" s="43" t="s">
        <v>37</v>
      </c>
      <c r="F14" s="43" t="s">
        <v>38</v>
      </c>
      <c r="G14" s="148" t="s">
        <v>39</v>
      </c>
      <c r="H14" s="150"/>
      <c r="I14" s="149" t="s">
        <v>40</v>
      </c>
      <c r="J14" s="44" t="s">
        <v>41</v>
      </c>
      <c r="K14" s="44" t="s">
        <v>42</v>
      </c>
      <c r="L14" s="45" t="s">
        <v>43</v>
      </c>
      <c r="M14" s="53" t="s">
        <v>44</v>
      </c>
      <c r="N14" s="46" t="str">
        <f>CHAR(198)</f>
        <v>Ć</v>
      </c>
      <c r="O14" s="43" t="s">
        <v>45</v>
      </c>
      <c r="P14" s="43" t="s">
        <v>46</v>
      </c>
      <c r="Q14" s="43" t="s">
        <v>47</v>
      </c>
      <c r="R14" s="47" t="s">
        <v>79</v>
      </c>
      <c r="S14" s="1"/>
      <c r="T14" s="98"/>
    </row>
    <row r="15" spans="17:20" ht="6" customHeight="1" thickTop="1">
      <c r="Q15" s="36"/>
      <c r="R15" s="38"/>
      <c r="T15" s="98"/>
    </row>
    <row r="16" spans="1:20" ht="12.75">
      <c r="A16" s="100" t="s">
        <v>80</v>
      </c>
      <c r="B16" s="54" t="s">
        <v>106</v>
      </c>
      <c r="C16" s="17" t="s">
        <v>29</v>
      </c>
      <c r="D16" s="11" t="s">
        <v>145</v>
      </c>
      <c r="E16" s="10">
        <v>1116</v>
      </c>
      <c r="F16" s="10" t="s">
        <v>1</v>
      </c>
      <c r="G16" s="9">
        <v>1</v>
      </c>
      <c r="H16" s="48"/>
      <c r="I16" s="119">
        <v>32</v>
      </c>
      <c r="J16" s="119">
        <v>23</v>
      </c>
      <c r="K16" s="119">
        <v>27</v>
      </c>
      <c r="L16" s="15"/>
      <c r="M16" s="52">
        <f aca="true" t="shared" si="0" ref="M16:M28">SUM(I16:L16)</f>
        <v>82</v>
      </c>
      <c r="N16" s="16">
        <f aca="true" t="shared" si="1" ref="N16:N28">M16/3</f>
        <v>27.333333333333332</v>
      </c>
      <c r="O16" s="18">
        <v>9</v>
      </c>
      <c r="P16" s="10"/>
      <c r="Q16" s="99" t="s">
        <v>190</v>
      </c>
      <c r="R16" s="78">
        <v>68</v>
      </c>
      <c r="T16" s="98"/>
    </row>
    <row r="17" spans="1:20" ht="12.75">
      <c r="A17" s="100" t="s">
        <v>81</v>
      </c>
      <c r="B17" s="54" t="s">
        <v>121</v>
      </c>
      <c r="C17" s="17" t="s">
        <v>5</v>
      </c>
      <c r="D17" s="11" t="s">
        <v>94</v>
      </c>
      <c r="E17" s="10">
        <v>1670</v>
      </c>
      <c r="F17" s="10" t="s">
        <v>1</v>
      </c>
      <c r="G17" s="9">
        <v>2</v>
      </c>
      <c r="H17" s="48"/>
      <c r="I17" s="119">
        <v>38</v>
      </c>
      <c r="J17" s="119">
        <v>32</v>
      </c>
      <c r="K17" s="119">
        <v>31</v>
      </c>
      <c r="L17" s="15"/>
      <c r="M17" s="52">
        <f t="shared" si="0"/>
        <v>101</v>
      </c>
      <c r="N17" s="16">
        <f t="shared" si="1"/>
        <v>33.666666666666664</v>
      </c>
      <c r="O17" s="18">
        <v>7</v>
      </c>
      <c r="P17" s="10"/>
      <c r="Q17" s="99" t="s">
        <v>191</v>
      </c>
      <c r="R17" s="78">
        <v>47</v>
      </c>
      <c r="T17" s="98"/>
    </row>
    <row r="18" spans="1:20" ht="12.75">
      <c r="A18" s="100" t="s">
        <v>82</v>
      </c>
      <c r="B18" s="54" t="s">
        <v>100</v>
      </c>
      <c r="C18" s="17" t="s">
        <v>101</v>
      </c>
      <c r="D18" s="11" t="s">
        <v>96</v>
      </c>
      <c r="E18" s="10">
        <v>877</v>
      </c>
      <c r="F18" s="10" t="s">
        <v>1</v>
      </c>
      <c r="G18" s="9">
        <v>1</v>
      </c>
      <c r="H18" s="48"/>
      <c r="I18" s="119">
        <v>35</v>
      </c>
      <c r="J18" s="119">
        <v>35</v>
      </c>
      <c r="K18" s="119">
        <v>33</v>
      </c>
      <c r="L18" s="15"/>
      <c r="M18" s="52">
        <f t="shared" si="0"/>
        <v>103</v>
      </c>
      <c r="N18" s="16">
        <f t="shared" si="1"/>
        <v>34.333333333333336</v>
      </c>
      <c r="O18" s="18">
        <v>2</v>
      </c>
      <c r="P18" s="10"/>
      <c r="Q18" s="99" t="s">
        <v>192</v>
      </c>
      <c r="R18" s="78">
        <v>43</v>
      </c>
      <c r="T18" s="98"/>
    </row>
    <row r="19" spans="1:20" ht="12.75">
      <c r="A19" s="100" t="s">
        <v>83</v>
      </c>
      <c r="B19" s="54" t="s">
        <v>116</v>
      </c>
      <c r="C19" s="17" t="s">
        <v>33</v>
      </c>
      <c r="D19" s="11" t="s">
        <v>94</v>
      </c>
      <c r="E19" s="10">
        <v>1653</v>
      </c>
      <c r="F19" s="10" t="s">
        <v>1</v>
      </c>
      <c r="G19" s="9">
        <v>2</v>
      </c>
      <c r="H19" s="48"/>
      <c r="I19" s="119">
        <v>37</v>
      </c>
      <c r="J19" s="119">
        <v>35</v>
      </c>
      <c r="K19" s="119">
        <v>34</v>
      </c>
      <c r="L19" s="15"/>
      <c r="M19" s="52">
        <f t="shared" si="0"/>
        <v>106</v>
      </c>
      <c r="N19" s="16">
        <f t="shared" si="1"/>
        <v>35.333333333333336</v>
      </c>
      <c r="O19" s="18">
        <v>3</v>
      </c>
      <c r="P19" s="10"/>
      <c r="Q19" s="99" t="s">
        <v>193</v>
      </c>
      <c r="R19" s="78">
        <v>39</v>
      </c>
      <c r="T19" s="98"/>
    </row>
    <row r="20" spans="1:20" ht="12.75">
      <c r="A20" s="100" t="s">
        <v>84</v>
      </c>
      <c r="B20" s="54" t="s">
        <v>98</v>
      </c>
      <c r="C20" s="17" t="s">
        <v>9</v>
      </c>
      <c r="D20" s="11" t="s">
        <v>96</v>
      </c>
      <c r="E20" s="10">
        <v>861</v>
      </c>
      <c r="F20" s="10" t="s">
        <v>1</v>
      </c>
      <c r="G20" s="9">
        <v>3</v>
      </c>
      <c r="H20" s="48"/>
      <c r="I20" s="119">
        <v>32</v>
      </c>
      <c r="J20" s="119">
        <v>36</v>
      </c>
      <c r="K20" s="119">
        <v>40</v>
      </c>
      <c r="L20" s="15"/>
      <c r="M20" s="52">
        <f t="shared" si="0"/>
        <v>108</v>
      </c>
      <c r="N20" s="16">
        <f t="shared" si="1"/>
        <v>36</v>
      </c>
      <c r="O20" s="18">
        <v>8</v>
      </c>
      <c r="P20" s="10"/>
      <c r="Q20" s="100" t="s">
        <v>194</v>
      </c>
      <c r="R20" s="78">
        <v>37</v>
      </c>
      <c r="T20" s="98"/>
    </row>
    <row r="21" spans="1:20" ht="12.75">
      <c r="A21" s="100" t="s">
        <v>85</v>
      </c>
      <c r="B21" s="54" t="s">
        <v>90</v>
      </c>
      <c r="C21" s="17" t="s">
        <v>9</v>
      </c>
      <c r="D21" s="11" t="s">
        <v>88</v>
      </c>
      <c r="E21" s="10">
        <v>358</v>
      </c>
      <c r="F21" s="10" t="s">
        <v>1</v>
      </c>
      <c r="G21" s="9">
        <v>2</v>
      </c>
      <c r="H21" s="48"/>
      <c r="I21" s="119">
        <v>40</v>
      </c>
      <c r="J21" s="119">
        <v>36</v>
      </c>
      <c r="K21" s="119">
        <v>33</v>
      </c>
      <c r="L21" s="15"/>
      <c r="M21" s="52">
        <f t="shared" si="0"/>
        <v>109</v>
      </c>
      <c r="N21" s="16">
        <f t="shared" si="1"/>
        <v>36.333333333333336</v>
      </c>
      <c r="O21" s="18">
        <v>7</v>
      </c>
      <c r="P21" s="10"/>
      <c r="Q21" s="100" t="s">
        <v>195</v>
      </c>
      <c r="R21" s="78">
        <v>36</v>
      </c>
      <c r="T21" s="98"/>
    </row>
    <row r="22" spans="1:20" ht="12.75">
      <c r="A22" s="100" t="s">
        <v>86</v>
      </c>
      <c r="B22" s="54" t="s">
        <v>97</v>
      </c>
      <c r="C22" s="17" t="s">
        <v>16</v>
      </c>
      <c r="D22" s="11" t="s">
        <v>96</v>
      </c>
      <c r="E22" s="10">
        <v>860</v>
      </c>
      <c r="F22" s="10" t="s">
        <v>1</v>
      </c>
      <c r="G22" s="9">
        <v>3</v>
      </c>
      <c r="H22" s="48"/>
      <c r="I22" s="119">
        <v>35</v>
      </c>
      <c r="J22" s="119">
        <v>36</v>
      </c>
      <c r="K22" s="119">
        <v>41</v>
      </c>
      <c r="L22" s="15"/>
      <c r="M22" s="52">
        <f t="shared" si="0"/>
        <v>112</v>
      </c>
      <c r="N22" s="16">
        <f t="shared" si="1"/>
        <v>37.333333333333336</v>
      </c>
      <c r="O22" s="18">
        <v>6</v>
      </c>
      <c r="P22" s="10"/>
      <c r="Q22" s="100" t="s">
        <v>196</v>
      </c>
      <c r="R22" s="78">
        <v>33</v>
      </c>
      <c r="T22" s="98"/>
    </row>
    <row r="23" spans="1:20" ht="12.75">
      <c r="A23" s="100" t="s">
        <v>161</v>
      </c>
      <c r="B23" s="54" t="s">
        <v>102</v>
      </c>
      <c r="C23" s="17" t="s">
        <v>0</v>
      </c>
      <c r="D23" s="11" t="s">
        <v>103</v>
      </c>
      <c r="E23" s="10">
        <v>908</v>
      </c>
      <c r="F23" s="10" t="s">
        <v>1</v>
      </c>
      <c r="G23" s="9">
        <v>1</v>
      </c>
      <c r="H23" s="48"/>
      <c r="I23" s="119">
        <v>38</v>
      </c>
      <c r="J23" s="119">
        <v>34</v>
      </c>
      <c r="K23" s="119">
        <v>40</v>
      </c>
      <c r="L23" s="15"/>
      <c r="M23" s="52">
        <f t="shared" si="0"/>
        <v>112</v>
      </c>
      <c r="N23" s="16">
        <f t="shared" si="1"/>
        <v>37.333333333333336</v>
      </c>
      <c r="O23" s="18">
        <v>6</v>
      </c>
      <c r="P23" s="10"/>
      <c r="Q23" s="100" t="s">
        <v>196</v>
      </c>
      <c r="R23" s="78">
        <v>33</v>
      </c>
      <c r="T23" s="98"/>
    </row>
    <row r="24" spans="1:20" ht="12.75">
      <c r="A24" s="100" t="s">
        <v>162</v>
      </c>
      <c r="B24" s="54" t="s">
        <v>107</v>
      </c>
      <c r="C24" s="17" t="s">
        <v>11</v>
      </c>
      <c r="D24" s="11" t="s">
        <v>96</v>
      </c>
      <c r="E24" s="10">
        <v>1296</v>
      </c>
      <c r="F24" s="10" t="s">
        <v>1</v>
      </c>
      <c r="G24" s="9">
        <v>3</v>
      </c>
      <c r="H24" s="48"/>
      <c r="I24" s="119">
        <v>36</v>
      </c>
      <c r="J24" s="119">
        <v>46</v>
      </c>
      <c r="K24" s="119">
        <v>36</v>
      </c>
      <c r="L24" s="15"/>
      <c r="M24" s="52">
        <f t="shared" si="0"/>
        <v>118</v>
      </c>
      <c r="N24" s="16">
        <f t="shared" si="1"/>
        <v>39.333333333333336</v>
      </c>
      <c r="O24" s="18">
        <v>10</v>
      </c>
      <c r="P24" s="10"/>
      <c r="Q24" s="100" t="s">
        <v>197</v>
      </c>
      <c r="R24" s="78">
        <v>27</v>
      </c>
      <c r="T24" s="98"/>
    </row>
    <row r="25" spans="1:20" ht="12.75">
      <c r="A25" s="100" t="s">
        <v>163</v>
      </c>
      <c r="B25" s="54" t="s">
        <v>26</v>
      </c>
      <c r="C25" s="17" t="s">
        <v>92</v>
      </c>
      <c r="D25" s="11" t="s">
        <v>96</v>
      </c>
      <c r="E25" s="10">
        <v>858</v>
      </c>
      <c r="F25" s="10" t="s">
        <v>1</v>
      </c>
      <c r="G25" s="9">
        <v>3</v>
      </c>
      <c r="H25" s="48"/>
      <c r="I25" s="119">
        <v>48</v>
      </c>
      <c r="J25" s="119">
        <v>43</v>
      </c>
      <c r="K25" s="119">
        <v>34</v>
      </c>
      <c r="L25" s="15"/>
      <c r="M25" s="52">
        <f t="shared" si="0"/>
        <v>125</v>
      </c>
      <c r="N25" s="16">
        <f t="shared" si="1"/>
        <v>41.666666666666664</v>
      </c>
      <c r="O25" s="18">
        <v>14</v>
      </c>
      <c r="P25" s="10"/>
      <c r="Q25" s="100" t="s">
        <v>198</v>
      </c>
      <c r="R25" s="78">
        <v>20</v>
      </c>
      <c r="T25" s="98"/>
    </row>
    <row r="26" spans="1:20" ht="12.75">
      <c r="A26" s="100" t="s">
        <v>164</v>
      </c>
      <c r="B26" s="54" t="s">
        <v>141</v>
      </c>
      <c r="C26" s="17" t="s">
        <v>20</v>
      </c>
      <c r="D26" s="11" t="s">
        <v>149</v>
      </c>
      <c r="E26" s="10">
        <v>2614</v>
      </c>
      <c r="F26" s="10" t="s">
        <v>1</v>
      </c>
      <c r="G26" s="9" t="s">
        <v>3</v>
      </c>
      <c r="H26" s="48"/>
      <c r="I26" s="119">
        <v>45</v>
      </c>
      <c r="J26" s="119">
        <v>42</v>
      </c>
      <c r="K26" s="119">
        <v>41</v>
      </c>
      <c r="L26" s="15"/>
      <c r="M26" s="52">
        <f t="shared" si="0"/>
        <v>128</v>
      </c>
      <c r="N26" s="16">
        <f t="shared" si="1"/>
        <v>42.666666666666664</v>
      </c>
      <c r="O26" s="18">
        <v>4</v>
      </c>
      <c r="P26" s="10"/>
      <c r="Q26" s="100" t="s">
        <v>199</v>
      </c>
      <c r="R26" s="78">
        <v>17</v>
      </c>
      <c r="T26" s="98"/>
    </row>
    <row r="27" spans="1:20" ht="12.75">
      <c r="A27" s="100" t="s">
        <v>165</v>
      </c>
      <c r="B27" s="54" t="s">
        <v>110</v>
      </c>
      <c r="C27" s="17" t="s">
        <v>5</v>
      </c>
      <c r="D27" s="11" t="s">
        <v>96</v>
      </c>
      <c r="E27" s="10">
        <v>1439</v>
      </c>
      <c r="F27" s="10" t="s">
        <v>1</v>
      </c>
      <c r="G27" s="9">
        <v>4</v>
      </c>
      <c r="H27" s="48"/>
      <c r="I27" s="119">
        <v>49</v>
      </c>
      <c r="J27" s="119">
        <v>33</v>
      </c>
      <c r="K27" s="119">
        <v>59</v>
      </c>
      <c r="L27" s="15"/>
      <c r="M27" s="52">
        <f t="shared" si="0"/>
        <v>141</v>
      </c>
      <c r="N27" s="16">
        <f t="shared" si="1"/>
        <v>47</v>
      </c>
      <c r="O27" s="18">
        <v>26</v>
      </c>
      <c r="P27" s="10"/>
      <c r="Q27" s="100" t="s">
        <v>83</v>
      </c>
      <c r="R27" s="78">
        <v>4</v>
      </c>
      <c r="T27" s="98"/>
    </row>
    <row r="28" spans="1:20" ht="12.75">
      <c r="A28" s="100" t="s">
        <v>166</v>
      </c>
      <c r="B28" s="54" t="s">
        <v>89</v>
      </c>
      <c r="C28" s="17" t="s">
        <v>10</v>
      </c>
      <c r="D28" s="11" t="s">
        <v>88</v>
      </c>
      <c r="E28" s="10">
        <v>355</v>
      </c>
      <c r="F28" s="10" t="s">
        <v>1</v>
      </c>
      <c r="G28" s="9">
        <v>4</v>
      </c>
      <c r="H28" s="48"/>
      <c r="I28" s="119">
        <v>50</v>
      </c>
      <c r="J28" s="119">
        <v>48</v>
      </c>
      <c r="K28" s="119">
        <v>49</v>
      </c>
      <c r="L28" s="15"/>
      <c r="M28" s="52">
        <f t="shared" si="0"/>
        <v>147</v>
      </c>
      <c r="N28" s="16">
        <f t="shared" si="1"/>
        <v>49</v>
      </c>
      <c r="O28" s="18">
        <v>2</v>
      </c>
      <c r="P28" s="10"/>
      <c r="Q28" s="100"/>
      <c r="R28" s="78"/>
      <c r="T28" s="98"/>
    </row>
    <row r="29" spans="8:20" ht="12.75">
      <c r="H29" s="48"/>
      <c r="T29" s="98"/>
    </row>
    <row r="30" spans="2:20" ht="13.5" thickBot="1">
      <c r="B30" s="3" t="s">
        <v>168</v>
      </c>
      <c r="C30" s="51" t="s">
        <v>184</v>
      </c>
      <c r="H30" s="48"/>
      <c r="T30" s="98"/>
    </row>
    <row r="31" spans="1:20" s="3" customFormat="1" ht="14.25" thickBot="1" thickTop="1">
      <c r="A31" s="39" t="s">
        <v>34</v>
      </c>
      <c r="B31" s="40" t="s">
        <v>35</v>
      </c>
      <c r="C31" s="41"/>
      <c r="D31" s="42" t="s">
        <v>36</v>
      </c>
      <c r="E31" s="43" t="s">
        <v>37</v>
      </c>
      <c r="F31" s="43" t="s">
        <v>38</v>
      </c>
      <c r="G31" s="148" t="s">
        <v>39</v>
      </c>
      <c r="H31" s="150"/>
      <c r="I31" s="149" t="s">
        <v>40</v>
      </c>
      <c r="J31" s="44" t="s">
        <v>41</v>
      </c>
      <c r="K31" s="44" t="s">
        <v>42</v>
      </c>
      <c r="L31" s="45" t="s">
        <v>43</v>
      </c>
      <c r="M31" s="53" t="s">
        <v>44</v>
      </c>
      <c r="N31" s="46" t="str">
        <f>CHAR(198)</f>
        <v>Ć</v>
      </c>
      <c r="O31" s="43" t="s">
        <v>45</v>
      </c>
      <c r="P31" s="43" t="s">
        <v>46</v>
      </c>
      <c r="Q31" s="43" t="s">
        <v>47</v>
      </c>
      <c r="R31" s="47" t="s">
        <v>79</v>
      </c>
      <c r="S31" s="1"/>
      <c r="T31" s="98"/>
    </row>
    <row r="32" spans="8:20" ht="6" customHeight="1" thickTop="1">
      <c r="H32" s="48"/>
      <c r="R32" s="38"/>
      <c r="T32" s="98"/>
    </row>
    <row r="33" spans="1:20" ht="12.75">
      <c r="A33" s="100" t="s">
        <v>80</v>
      </c>
      <c r="B33" s="54" t="s">
        <v>115</v>
      </c>
      <c r="C33" s="17" t="s">
        <v>22</v>
      </c>
      <c r="D33" s="11" t="s">
        <v>146</v>
      </c>
      <c r="E33" s="10">
        <v>2076</v>
      </c>
      <c r="F33" s="10" t="s">
        <v>25</v>
      </c>
      <c r="G33" s="9">
        <v>1</v>
      </c>
      <c r="H33" s="48"/>
      <c r="I33" s="119">
        <v>33</v>
      </c>
      <c r="J33" s="119">
        <v>34</v>
      </c>
      <c r="K33" s="119">
        <v>28</v>
      </c>
      <c r="L33" s="15"/>
      <c r="M33" s="52">
        <f>SUM(I33:L33)</f>
        <v>95</v>
      </c>
      <c r="N33" s="16">
        <f>M33/3</f>
        <v>31.666666666666668</v>
      </c>
      <c r="O33" s="18">
        <v>6</v>
      </c>
      <c r="P33" s="10"/>
      <c r="Q33" s="37" t="s">
        <v>202</v>
      </c>
      <c r="R33" s="78">
        <v>55</v>
      </c>
      <c r="T33" s="98"/>
    </row>
    <row r="34" spans="1:20" ht="12.75">
      <c r="A34" s="100" t="s">
        <v>81</v>
      </c>
      <c r="B34" s="54" t="s">
        <v>142</v>
      </c>
      <c r="C34" s="17" t="s">
        <v>140</v>
      </c>
      <c r="D34" s="11" t="s">
        <v>149</v>
      </c>
      <c r="E34" s="10">
        <v>2621</v>
      </c>
      <c r="F34" s="10" t="s">
        <v>25</v>
      </c>
      <c r="G34" s="9">
        <v>4</v>
      </c>
      <c r="H34" s="48"/>
      <c r="I34" s="119">
        <v>37</v>
      </c>
      <c r="J34" s="119">
        <v>38</v>
      </c>
      <c r="K34" s="119">
        <v>42</v>
      </c>
      <c r="L34" s="15"/>
      <c r="M34" s="52">
        <f>SUM(I34:L34)</f>
        <v>117</v>
      </c>
      <c r="N34" s="16">
        <f>M34/3</f>
        <v>39</v>
      </c>
      <c r="O34" s="18">
        <v>5</v>
      </c>
      <c r="P34" s="10"/>
      <c r="Q34" s="37" t="s">
        <v>201</v>
      </c>
      <c r="R34" s="78">
        <v>31</v>
      </c>
      <c r="T34" s="98"/>
    </row>
    <row r="35" spans="1:20" ht="12.75">
      <c r="A35" s="100" t="s">
        <v>82</v>
      </c>
      <c r="B35" s="54" t="s">
        <v>151</v>
      </c>
      <c r="C35" s="17" t="s">
        <v>13</v>
      </c>
      <c r="D35" s="11" t="s">
        <v>94</v>
      </c>
      <c r="E35" s="10">
        <v>2688</v>
      </c>
      <c r="F35" s="10" t="s">
        <v>25</v>
      </c>
      <c r="G35" s="9">
        <v>4</v>
      </c>
      <c r="H35" s="48"/>
      <c r="I35" s="119">
        <v>36</v>
      </c>
      <c r="J35" s="119">
        <v>49</v>
      </c>
      <c r="K35" s="119">
        <v>38</v>
      </c>
      <c r="L35" s="15"/>
      <c r="M35" s="52">
        <f>SUM(I35:L35)</f>
        <v>123</v>
      </c>
      <c r="N35" s="16">
        <f>M35/3</f>
        <v>41</v>
      </c>
      <c r="O35" s="18">
        <v>13</v>
      </c>
      <c r="P35" s="10"/>
      <c r="Q35" s="37" t="s">
        <v>200</v>
      </c>
      <c r="R35" s="78">
        <v>23</v>
      </c>
      <c r="T35" s="98"/>
    </row>
    <row r="36" spans="1:20" ht="12.75">
      <c r="A36" s="100" t="s">
        <v>83</v>
      </c>
      <c r="B36" s="54" t="s">
        <v>126</v>
      </c>
      <c r="C36" s="17" t="s">
        <v>114</v>
      </c>
      <c r="D36" s="11" t="s">
        <v>146</v>
      </c>
      <c r="E36" s="10">
        <v>1830</v>
      </c>
      <c r="F36" s="10" t="s">
        <v>25</v>
      </c>
      <c r="G36" s="9">
        <v>3</v>
      </c>
      <c r="H36" s="48"/>
      <c r="I36" s="119">
        <v>45</v>
      </c>
      <c r="J36" s="119">
        <v>44</v>
      </c>
      <c r="K36" s="119">
        <v>39</v>
      </c>
      <c r="L36" s="15"/>
      <c r="M36" s="52">
        <f>SUM(I36:L36)</f>
        <v>128</v>
      </c>
      <c r="N36" s="16">
        <f>M36/3</f>
        <v>42.666666666666664</v>
      </c>
      <c r="O36" s="18">
        <v>6</v>
      </c>
      <c r="P36" s="10"/>
      <c r="Q36" s="37">
        <v>17</v>
      </c>
      <c r="R36" s="78">
        <v>17</v>
      </c>
      <c r="T36" s="98"/>
    </row>
    <row r="37" spans="1:20" ht="12.75">
      <c r="A37" s="100" t="s">
        <v>84</v>
      </c>
      <c r="B37" s="54" t="s">
        <v>99</v>
      </c>
      <c r="C37" s="17" t="s">
        <v>27</v>
      </c>
      <c r="D37" s="11" t="s">
        <v>15</v>
      </c>
      <c r="E37" s="10">
        <v>2593</v>
      </c>
      <c r="F37" s="10" t="s">
        <v>25</v>
      </c>
      <c r="G37" s="9" t="s">
        <v>3</v>
      </c>
      <c r="H37" s="48"/>
      <c r="I37" s="119">
        <v>48</v>
      </c>
      <c r="J37" s="119">
        <v>49</v>
      </c>
      <c r="K37" s="119">
        <v>46</v>
      </c>
      <c r="L37" s="15"/>
      <c r="M37" s="52">
        <f>SUM(I37:L37)</f>
        <v>143</v>
      </c>
      <c r="N37" s="16">
        <f>M37/3</f>
        <v>47.666666666666664</v>
      </c>
      <c r="O37" s="18">
        <v>3</v>
      </c>
      <c r="P37" s="10"/>
      <c r="Q37" s="37">
        <v>2</v>
      </c>
      <c r="R37" s="78">
        <v>2</v>
      </c>
      <c r="T37" s="98"/>
    </row>
    <row r="38" spans="8:20" ht="12.75">
      <c r="H38" s="48"/>
      <c r="T38" s="98"/>
    </row>
    <row r="39" spans="2:20" ht="13.5" thickBot="1">
      <c r="B39" s="3" t="s">
        <v>168</v>
      </c>
      <c r="C39" s="51" t="s">
        <v>183</v>
      </c>
      <c r="H39" s="48"/>
      <c r="T39" s="98"/>
    </row>
    <row r="40" spans="1:20" s="3" customFormat="1" ht="14.25" thickBot="1" thickTop="1">
      <c r="A40" s="39" t="s">
        <v>34</v>
      </c>
      <c r="B40" s="40" t="s">
        <v>35</v>
      </c>
      <c r="C40" s="41"/>
      <c r="D40" s="42" t="s">
        <v>36</v>
      </c>
      <c r="E40" s="43" t="s">
        <v>37</v>
      </c>
      <c r="F40" s="43" t="s">
        <v>38</v>
      </c>
      <c r="G40" s="148" t="s">
        <v>39</v>
      </c>
      <c r="H40" s="150"/>
      <c r="I40" s="149" t="s">
        <v>40</v>
      </c>
      <c r="J40" s="44" t="s">
        <v>41</v>
      </c>
      <c r="K40" s="44" t="s">
        <v>42</v>
      </c>
      <c r="L40" s="45" t="s">
        <v>43</v>
      </c>
      <c r="M40" s="53" t="s">
        <v>44</v>
      </c>
      <c r="N40" s="46" t="str">
        <f>CHAR(198)</f>
        <v>Ć</v>
      </c>
      <c r="O40" s="43" t="s">
        <v>45</v>
      </c>
      <c r="P40" s="43" t="s">
        <v>46</v>
      </c>
      <c r="Q40" s="43" t="s">
        <v>47</v>
      </c>
      <c r="R40" s="47" t="s">
        <v>79</v>
      </c>
      <c r="S40" s="1"/>
      <c r="T40" s="98"/>
    </row>
    <row r="41" spans="8:20" ht="6" customHeight="1" thickTop="1">
      <c r="H41" s="48"/>
      <c r="R41" s="38"/>
      <c r="T41" s="98"/>
    </row>
    <row r="42" spans="1:20" ht="12.75">
      <c r="A42" s="100" t="s">
        <v>80</v>
      </c>
      <c r="B42" s="54" t="s">
        <v>153</v>
      </c>
      <c r="C42" s="17" t="s">
        <v>154</v>
      </c>
      <c r="D42" s="11" t="s">
        <v>103</v>
      </c>
      <c r="E42" s="10">
        <v>2707</v>
      </c>
      <c r="F42" s="10" t="s">
        <v>148</v>
      </c>
      <c r="G42" s="9" t="s">
        <v>3</v>
      </c>
      <c r="H42" s="48"/>
      <c r="I42" s="119">
        <v>42</v>
      </c>
      <c r="J42" s="119">
        <v>45</v>
      </c>
      <c r="K42" s="119">
        <v>35</v>
      </c>
      <c r="L42" s="15"/>
      <c r="M42" s="52">
        <f>SUM(I42:L42)</f>
        <v>122</v>
      </c>
      <c r="N42" s="16">
        <f>M42/3</f>
        <v>40.666666666666664</v>
      </c>
      <c r="O42" s="18">
        <v>10</v>
      </c>
      <c r="P42" s="37"/>
      <c r="Q42" s="37" t="s">
        <v>203</v>
      </c>
      <c r="R42" s="78">
        <v>28</v>
      </c>
      <c r="T42" s="98"/>
    </row>
    <row r="43" spans="1:20" ht="12.75">
      <c r="A43" s="100" t="s">
        <v>81</v>
      </c>
      <c r="B43" s="54" t="s">
        <v>160</v>
      </c>
      <c r="C43" s="17" t="s">
        <v>159</v>
      </c>
      <c r="D43" s="11" t="s">
        <v>149</v>
      </c>
      <c r="E43" s="10">
        <v>2613</v>
      </c>
      <c r="F43" s="10" t="s">
        <v>148</v>
      </c>
      <c r="G43" s="9" t="s">
        <v>3</v>
      </c>
      <c r="H43" s="48"/>
      <c r="I43" s="119">
        <v>41</v>
      </c>
      <c r="J43" s="119">
        <v>42</v>
      </c>
      <c r="K43" s="119">
        <v>43</v>
      </c>
      <c r="L43" s="15"/>
      <c r="M43" s="52">
        <f>SUM(I43:L43)</f>
        <v>126</v>
      </c>
      <c r="N43" s="16">
        <f>M43/3</f>
        <v>42</v>
      </c>
      <c r="O43" s="18">
        <v>2</v>
      </c>
      <c r="P43" s="37"/>
      <c r="Q43" s="37" t="s">
        <v>204</v>
      </c>
      <c r="R43" s="78">
        <v>22</v>
      </c>
      <c r="T43" s="98"/>
    </row>
    <row r="44" spans="1:20" ht="12.75">
      <c r="A44" s="100" t="s">
        <v>82</v>
      </c>
      <c r="B44" s="54" t="s">
        <v>144</v>
      </c>
      <c r="C44" s="17" t="s">
        <v>138</v>
      </c>
      <c r="D44" s="11" t="s">
        <v>15</v>
      </c>
      <c r="E44" s="10">
        <v>2629</v>
      </c>
      <c r="F44" s="10" t="s">
        <v>148</v>
      </c>
      <c r="G44" s="9">
        <v>4</v>
      </c>
      <c r="H44" s="48"/>
      <c r="I44" s="119">
        <v>42</v>
      </c>
      <c r="J44" s="119">
        <v>57</v>
      </c>
      <c r="K44" s="119">
        <v>58</v>
      </c>
      <c r="L44" s="15"/>
      <c r="M44" s="52">
        <f>SUM(I44:L44)</f>
        <v>157</v>
      </c>
      <c r="N44" s="16">
        <f>M44/3</f>
        <v>52.333333333333336</v>
      </c>
      <c r="O44" s="18">
        <v>16</v>
      </c>
      <c r="P44" s="37"/>
      <c r="Q44" s="37" t="s">
        <v>205</v>
      </c>
      <c r="R44" s="78">
        <v>1</v>
      </c>
      <c r="T44" s="98"/>
    </row>
    <row r="45" spans="1:20" ht="12.75">
      <c r="A45" s="100" t="s">
        <v>83</v>
      </c>
      <c r="B45" s="54" t="s">
        <v>95</v>
      </c>
      <c r="C45" s="17" t="s">
        <v>21</v>
      </c>
      <c r="D45" s="11" t="s">
        <v>88</v>
      </c>
      <c r="E45" s="10">
        <v>2528</v>
      </c>
      <c r="F45" s="10" t="s">
        <v>148</v>
      </c>
      <c r="G45" s="9" t="s">
        <v>3</v>
      </c>
      <c r="H45" s="48"/>
      <c r="I45" s="119">
        <v>48</v>
      </c>
      <c r="J45" s="119">
        <v>54</v>
      </c>
      <c r="K45" s="119">
        <v>57</v>
      </c>
      <c r="L45" s="15"/>
      <c r="M45" s="52">
        <f>SUM(I45:L45)</f>
        <v>159</v>
      </c>
      <c r="N45" s="16">
        <f>M45/3</f>
        <v>53</v>
      </c>
      <c r="O45" s="18">
        <v>9</v>
      </c>
      <c r="P45" s="37"/>
      <c r="Q45" s="37"/>
      <c r="R45" s="78"/>
      <c r="T45" s="98"/>
    </row>
    <row r="46" ht="12.75">
      <c r="H46" s="48"/>
    </row>
    <row r="47" ht="12.75">
      <c r="H47" s="48"/>
    </row>
    <row r="48" ht="12.75">
      <c r="H48" s="48"/>
    </row>
  </sheetData>
  <printOptions horizontalCentered="1"/>
  <pageMargins left="0" right="0" top="0" bottom="0" header="0" footer="0"/>
  <pageSetup fitToHeight="1" fitToWidth="1" horizontalDpi="300" verticalDpi="300" orientation="portrait" paperSize="11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6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2.00390625" style="19" customWidth="1"/>
    <col min="2" max="2" width="14.875" style="19" customWidth="1"/>
    <col min="3" max="5" width="4.375" style="19" customWidth="1"/>
    <col min="6" max="6" width="3.125" style="19" customWidth="1"/>
    <col min="7" max="7" width="14.875" style="19" customWidth="1"/>
    <col min="8" max="11" width="4.375" style="19" customWidth="1"/>
    <col min="12" max="12" width="4.375" style="1" customWidth="1"/>
    <col min="13" max="13" width="3.00390625" style="25" customWidth="1"/>
    <col min="14" max="14" width="13.875" style="19" customWidth="1"/>
    <col min="15" max="15" width="6.625" style="26" customWidth="1"/>
    <col min="16" max="16384" width="9.375" style="19" customWidth="1"/>
  </cols>
  <sheetData>
    <row r="1" spans="2:15" s="56" customFormat="1" ht="15.75">
      <c r="B1" s="156" t="s">
        <v>75</v>
      </c>
      <c r="C1" s="157" t="s">
        <v>143</v>
      </c>
      <c r="D1" s="157"/>
      <c r="E1" s="157" t="s">
        <v>167</v>
      </c>
      <c r="F1" s="157"/>
      <c r="G1" s="157"/>
      <c r="H1" s="157"/>
      <c r="I1" s="157"/>
      <c r="J1" s="157"/>
      <c r="K1" s="157"/>
      <c r="L1" s="157"/>
      <c r="M1" s="158" t="s">
        <v>171</v>
      </c>
      <c r="N1" s="157"/>
      <c r="O1" s="173" t="s">
        <v>284</v>
      </c>
    </row>
    <row r="3" spans="2:15" ht="13.5" customHeight="1">
      <c r="B3" s="101" t="s">
        <v>212</v>
      </c>
      <c r="C3" s="102"/>
      <c r="D3" s="102"/>
      <c r="E3" s="103">
        <v>1</v>
      </c>
      <c r="G3" s="101" t="s">
        <v>237</v>
      </c>
      <c r="H3" s="102"/>
      <c r="I3" s="102"/>
      <c r="J3" s="103">
        <v>2</v>
      </c>
      <c r="K3" s="104"/>
      <c r="L3" s="20"/>
      <c r="M3" s="159"/>
      <c r="N3" s="160" t="s">
        <v>76</v>
      </c>
      <c r="O3" s="161"/>
    </row>
    <row r="4" ht="13.5" customHeight="1">
      <c r="K4" s="105"/>
    </row>
    <row r="5" spans="2:15" ht="13.5" customHeight="1">
      <c r="B5" s="33" t="s">
        <v>214</v>
      </c>
      <c r="C5" s="119">
        <v>32</v>
      </c>
      <c r="D5" s="119">
        <v>39</v>
      </c>
      <c r="E5" s="119">
        <v>36</v>
      </c>
      <c r="F5" s="32"/>
      <c r="G5" s="33" t="s">
        <v>241</v>
      </c>
      <c r="H5" s="119">
        <v>32</v>
      </c>
      <c r="I5" s="119">
        <v>37</v>
      </c>
      <c r="J5" s="119">
        <v>33</v>
      </c>
      <c r="K5" s="106"/>
      <c r="L5" s="28"/>
      <c r="M5" s="111">
        <v>1</v>
      </c>
      <c r="N5" s="33" t="s">
        <v>216</v>
      </c>
      <c r="O5" s="107">
        <v>130</v>
      </c>
    </row>
    <row r="6" spans="2:15" ht="13.5" customHeight="1">
      <c r="B6" s="33" t="s">
        <v>222</v>
      </c>
      <c r="C6" s="119">
        <v>35</v>
      </c>
      <c r="D6" s="119">
        <v>35</v>
      </c>
      <c r="E6" s="119">
        <v>31</v>
      </c>
      <c r="F6" s="32"/>
      <c r="G6" s="33" t="s">
        <v>238</v>
      </c>
      <c r="H6" s="119">
        <v>38</v>
      </c>
      <c r="I6" s="119">
        <v>38</v>
      </c>
      <c r="J6" s="119">
        <v>41</v>
      </c>
      <c r="K6" s="106"/>
      <c r="L6" s="28"/>
      <c r="M6" s="111">
        <v>1</v>
      </c>
      <c r="N6" s="33" t="s">
        <v>227</v>
      </c>
      <c r="O6" s="107">
        <v>130</v>
      </c>
    </row>
    <row r="7" spans="2:15" ht="13.5" customHeight="1">
      <c r="B7" s="33" t="s">
        <v>219</v>
      </c>
      <c r="C7" s="119">
        <v>28</v>
      </c>
      <c r="D7" s="119">
        <v>36</v>
      </c>
      <c r="E7" s="119">
        <v>32</v>
      </c>
      <c r="F7" s="32"/>
      <c r="G7" s="33" t="s">
        <v>258</v>
      </c>
      <c r="H7" s="119">
        <v>34</v>
      </c>
      <c r="I7" s="119">
        <v>39</v>
      </c>
      <c r="J7" s="119">
        <v>36</v>
      </c>
      <c r="K7" s="106"/>
      <c r="L7" s="28"/>
      <c r="M7" s="111">
        <v>3</v>
      </c>
      <c r="N7" s="33" t="s">
        <v>218</v>
      </c>
      <c r="O7" s="107">
        <v>145</v>
      </c>
    </row>
    <row r="8" spans="2:15" ht="13.5" customHeight="1">
      <c r="B8" s="33" t="s">
        <v>257</v>
      </c>
      <c r="C8" s="119">
        <v>35</v>
      </c>
      <c r="D8" s="119">
        <v>26</v>
      </c>
      <c r="E8" s="119">
        <v>26</v>
      </c>
      <c r="F8" s="32"/>
      <c r="G8" s="33" t="s">
        <v>259</v>
      </c>
      <c r="H8" s="119">
        <v>26</v>
      </c>
      <c r="I8" s="119">
        <v>30</v>
      </c>
      <c r="J8" s="119">
        <v>25</v>
      </c>
      <c r="K8" s="106"/>
      <c r="L8" s="28"/>
      <c r="M8" s="111">
        <v>4</v>
      </c>
      <c r="N8" s="33" t="s">
        <v>221</v>
      </c>
      <c r="O8" s="107">
        <v>146</v>
      </c>
    </row>
    <row r="9" spans="2:15" ht="13.5" customHeight="1">
      <c r="B9" s="33" t="s">
        <v>217</v>
      </c>
      <c r="C9" s="119"/>
      <c r="D9" s="119"/>
      <c r="E9" s="119"/>
      <c r="F9" s="32"/>
      <c r="G9" s="33" t="s">
        <v>240</v>
      </c>
      <c r="H9" s="119"/>
      <c r="I9" s="119"/>
      <c r="J9" s="119"/>
      <c r="K9" s="105"/>
      <c r="L9" s="28"/>
      <c r="M9" s="111">
        <v>5</v>
      </c>
      <c r="N9" s="33" t="s">
        <v>226</v>
      </c>
      <c r="O9" s="107">
        <v>166</v>
      </c>
    </row>
    <row r="10" spans="2:15" ht="13.5" customHeight="1">
      <c r="B10" s="29"/>
      <c r="C10" s="33">
        <f>SUM(C5:C9)</f>
        <v>130</v>
      </c>
      <c r="D10" s="33">
        <f>SUM(D5:D9)</f>
        <v>136</v>
      </c>
      <c r="E10" s="170">
        <f>SUM(E5:E9)</f>
        <v>125</v>
      </c>
      <c r="G10" s="29"/>
      <c r="H10" s="33">
        <f>SUM(H5:H9)</f>
        <v>130</v>
      </c>
      <c r="I10" s="33">
        <f>SUM(I5:I9)</f>
        <v>144</v>
      </c>
      <c r="J10" s="170">
        <f>SUM(J5:J9)</f>
        <v>135</v>
      </c>
      <c r="K10" s="105"/>
      <c r="L10" s="28"/>
      <c r="M10" s="111">
        <v>6</v>
      </c>
      <c r="N10" s="33" t="s">
        <v>228</v>
      </c>
      <c r="O10" s="107">
        <v>167</v>
      </c>
    </row>
    <row r="11" spans="2:15" ht="13.5" customHeight="1">
      <c r="B11" s="30"/>
      <c r="C11" s="33"/>
      <c r="D11" s="33">
        <f>SUM(C10:D10)</f>
        <v>266</v>
      </c>
      <c r="E11" s="171">
        <f>SUM(C10:E10)</f>
        <v>391</v>
      </c>
      <c r="G11" s="30"/>
      <c r="H11" s="33"/>
      <c r="I11" s="33">
        <f>SUM(H10:I10)</f>
        <v>274</v>
      </c>
      <c r="J11" s="171">
        <f>SUM(H10:J10)</f>
        <v>409</v>
      </c>
      <c r="K11" s="108"/>
      <c r="L11" s="28"/>
      <c r="M11" s="111">
        <v>7</v>
      </c>
      <c r="N11" s="33" t="s">
        <v>225</v>
      </c>
      <c r="O11" s="107">
        <v>171</v>
      </c>
    </row>
    <row r="12" spans="11:15" ht="13.5" customHeight="1">
      <c r="K12" s="105"/>
      <c r="M12" s="111">
        <v>8</v>
      </c>
      <c r="N12" s="33" t="s">
        <v>224</v>
      </c>
      <c r="O12" s="107">
        <v>179</v>
      </c>
    </row>
    <row r="13" spans="2:15" ht="13.5" customHeight="1">
      <c r="B13" s="101" t="s">
        <v>213</v>
      </c>
      <c r="C13" s="102"/>
      <c r="D13" s="102"/>
      <c r="E13" s="103">
        <v>3</v>
      </c>
      <c r="G13" s="101" t="s">
        <v>229</v>
      </c>
      <c r="H13" s="102"/>
      <c r="I13" s="102"/>
      <c r="J13" s="103">
        <v>4</v>
      </c>
      <c r="K13" s="104"/>
      <c r="L13" s="20"/>
      <c r="M13" s="111">
        <v>9</v>
      </c>
      <c r="N13" s="33" t="s">
        <v>231</v>
      </c>
      <c r="O13" s="107">
        <v>504</v>
      </c>
    </row>
    <row r="14" spans="11:15" ht="13.5" customHeight="1">
      <c r="K14" s="105"/>
      <c r="M14"/>
      <c r="N14" s="109"/>
      <c r="O14"/>
    </row>
    <row r="15" spans="2:15" ht="13.5" customHeight="1">
      <c r="B15" s="33" t="s">
        <v>215</v>
      </c>
      <c r="C15" s="119">
        <v>38</v>
      </c>
      <c r="D15" s="119">
        <v>32</v>
      </c>
      <c r="E15" s="119">
        <v>31</v>
      </c>
      <c r="F15" s="34"/>
      <c r="G15" s="33" t="s">
        <v>262</v>
      </c>
      <c r="H15" s="119">
        <v>33</v>
      </c>
      <c r="I15" s="119">
        <v>38</v>
      </c>
      <c r="J15" s="119">
        <v>34</v>
      </c>
      <c r="K15" s="106"/>
      <c r="L15" s="28"/>
      <c r="M15"/>
      <c r="N15"/>
      <c r="O15"/>
    </row>
    <row r="16" spans="2:15" ht="13.5" customHeight="1">
      <c r="B16" s="33" t="s">
        <v>223</v>
      </c>
      <c r="C16" s="119">
        <v>36</v>
      </c>
      <c r="D16" s="119">
        <v>42</v>
      </c>
      <c r="E16" s="119">
        <v>35</v>
      </c>
      <c r="F16" s="34"/>
      <c r="G16" s="33" t="s">
        <v>233</v>
      </c>
      <c r="H16" s="119">
        <v>35</v>
      </c>
      <c r="I16" s="119">
        <v>45</v>
      </c>
      <c r="J16" s="119">
        <v>33</v>
      </c>
      <c r="K16" s="106"/>
      <c r="L16" s="28"/>
      <c r="M16" s="159"/>
      <c r="N16" s="160" t="s">
        <v>77</v>
      </c>
      <c r="O16" s="161"/>
    </row>
    <row r="17" spans="2:12" ht="13.5" customHeight="1">
      <c r="B17" s="33" t="s">
        <v>220</v>
      </c>
      <c r="C17" s="119">
        <v>37</v>
      </c>
      <c r="D17" s="119">
        <v>35</v>
      </c>
      <c r="E17" s="119">
        <v>34</v>
      </c>
      <c r="F17" s="34"/>
      <c r="G17" s="33" t="s">
        <v>232</v>
      </c>
      <c r="H17" s="119">
        <v>45</v>
      </c>
      <c r="I17" s="119">
        <v>44</v>
      </c>
      <c r="J17" s="119">
        <v>39</v>
      </c>
      <c r="K17" s="106"/>
      <c r="L17" s="28"/>
    </row>
    <row r="18" spans="2:15" ht="13.5" customHeight="1">
      <c r="B18" s="33" t="s">
        <v>261</v>
      </c>
      <c r="C18" s="119">
        <v>34</v>
      </c>
      <c r="D18" s="119">
        <v>41</v>
      </c>
      <c r="E18" s="119">
        <v>39</v>
      </c>
      <c r="F18" s="34"/>
      <c r="G18" s="33" t="s">
        <v>235</v>
      </c>
      <c r="H18" s="119">
        <v>33</v>
      </c>
      <c r="I18" s="119">
        <v>34</v>
      </c>
      <c r="J18" s="119">
        <v>28</v>
      </c>
      <c r="K18" s="106"/>
      <c r="L18" s="28"/>
      <c r="M18" s="111">
        <v>1</v>
      </c>
      <c r="N18" s="33" t="s">
        <v>216</v>
      </c>
      <c r="O18" s="107">
        <v>266</v>
      </c>
    </row>
    <row r="19" spans="2:15" ht="13.5" customHeight="1">
      <c r="B19" s="33" t="s">
        <v>260</v>
      </c>
      <c r="C19" s="119"/>
      <c r="D19" s="119"/>
      <c r="E19" s="119"/>
      <c r="F19" s="34"/>
      <c r="G19" s="33"/>
      <c r="H19" s="119"/>
      <c r="I19" s="119"/>
      <c r="J19" s="119"/>
      <c r="K19" s="105"/>
      <c r="L19" s="28"/>
      <c r="M19" s="111">
        <v>2</v>
      </c>
      <c r="N19" s="33" t="s">
        <v>227</v>
      </c>
      <c r="O19" s="107">
        <v>274</v>
      </c>
    </row>
    <row r="20" spans="2:15" ht="13.5" customHeight="1">
      <c r="B20" s="29"/>
      <c r="C20" s="33">
        <f>SUM(C15:C19)</f>
        <v>145</v>
      </c>
      <c r="D20" s="33">
        <f>SUM(D15:D19)</f>
        <v>150</v>
      </c>
      <c r="E20" s="170">
        <f>SUM(E15:E19)</f>
        <v>139</v>
      </c>
      <c r="G20" s="29"/>
      <c r="H20" s="33">
        <f>SUM(H15:H19)</f>
        <v>146</v>
      </c>
      <c r="I20" s="33">
        <f>SUM(I15:I19)</f>
        <v>161</v>
      </c>
      <c r="J20" s="170">
        <f>SUM(J15:J19)</f>
        <v>134</v>
      </c>
      <c r="K20" s="105"/>
      <c r="L20" s="28"/>
      <c r="M20" s="111">
        <v>3</v>
      </c>
      <c r="N20" s="33" t="s">
        <v>218</v>
      </c>
      <c r="O20" s="107">
        <v>295</v>
      </c>
    </row>
    <row r="21" spans="2:15" ht="13.5" customHeight="1">
      <c r="B21" s="30"/>
      <c r="C21" s="33"/>
      <c r="D21" s="33">
        <f>SUM(C20:D20)</f>
        <v>295</v>
      </c>
      <c r="E21" s="171">
        <f>SUM(C20:E20)</f>
        <v>434</v>
      </c>
      <c r="G21" s="30"/>
      <c r="H21" s="33"/>
      <c r="I21" s="33">
        <f>SUM(H20:I20)</f>
        <v>307</v>
      </c>
      <c r="J21" s="171">
        <f>SUM(H20:J20)</f>
        <v>441</v>
      </c>
      <c r="K21" s="108"/>
      <c r="L21" s="28"/>
      <c r="M21" s="111">
        <v>4</v>
      </c>
      <c r="N21" s="33" t="s">
        <v>221</v>
      </c>
      <c r="O21" s="107">
        <v>307</v>
      </c>
    </row>
    <row r="22" spans="11:15" ht="13.5" customHeight="1">
      <c r="K22" s="105"/>
      <c r="M22" s="111">
        <v>5</v>
      </c>
      <c r="N22" s="33" t="s">
        <v>226</v>
      </c>
      <c r="O22" s="107">
        <v>322</v>
      </c>
    </row>
    <row r="23" spans="2:15" ht="13.5" customHeight="1">
      <c r="B23" s="101" t="s">
        <v>242</v>
      </c>
      <c r="C23" s="102"/>
      <c r="D23" s="102"/>
      <c r="E23" s="103">
        <v>5</v>
      </c>
      <c r="G23" s="101" t="s">
        <v>230</v>
      </c>
      <c r="H23" s="102"/>
      <c r="I23" s="102"/>
      <c r="J23" s="103">
        <v>6</v>
      </c>
      <c r="K23" s="104"/>
      <c r="L23" s="20"/>
      <c r="M23" s="111">
        <v>6</v>
      </c>
      <c r="N23" s="33" t="s">
        <v>228</v>
      </c>
      <c r="O23" s="107">
        <v>335</v>
      </c>
    </row>
    <row r="24" spans="11:15" ht="13.5" customHeight="1">
      <c r="K24" s="105"/>
      <c r="M24" s="111">
        <v>7</v>
      </c>
      <c r="N24" s="33" t="s">
        <v>224</v>
      </c>
      <c r="O24" s="107">
        <v>340</v>
      </c>
    </row>
    <row r="25" spans="2:15" ht="13.5" customHeight="1">
      <c r="B25" s="33" t="s">
        <v>263</v>
      </c>
      <c r="C25" s="119">
        <v>40</v>
      </c>
      <c r="D25" s="119">
        <v>42</v>
      </c>
      <c r="E25" s="119">
        <v>49</v>
      </c>
      <c r="G25" s="33" t="s">
        <v>234</v>
      </c>
      <c r="H25" s="119">
        <v>49</v>
      </c>
      <c r="I25" s="119">
        <v>39</v>
      </c>
      <c r="J25" s="119">
        <v>42</v>
      </c>
      <c r="K25" s="106"/>
      <c r="L25" s="28"/>
      <c r="M25" s="111">
        <v>8</v>
      </c>
      <c r="N25" s="33" t="s">
        <v>225</v>
      </c>
      <c r="O25" s="107">
        <v>345</v>
      </c>
    </row>
    <row r="26" spans="2:15" ht="13.5" customHeight="1">
      <c r="B26" s="33" t="s">
        <v>247</v>
      </c>
      <c r="C26" s="119">
        <v>42</v>
      </c>
      <c r="D26" s="119">
        <v>39</v>
      </c>
      <c r="E26" s="119">
        <v>43</v>
      </c>
      <c r="G26" s="33" t="s">
        <v>266</v>
      </c>
      <c r="H26" s="119">
        <v>53</v>
      </c>
      <c r="I26" s="119">
        <v>34</v>
      </c>
      <c r="J26" s="119">
        <v>43</v>
      </c>
      <c r="K26" s="106"/>
      <c r="L26" s="28"/>
      <c r="M26" s="111">
        <v>9</v>
      </c>
      <c r="N26" s="33" t="s">
        <v>231</v>
      </c>
      <c r="O26" s="107">
        <v>1008</v>
      </c>
    </row>
    <row r="27" spans="2:15" ht="13.5" customHeight="1">
      <c r="B27" s="33" t="s">
        <v>264</v>
      </c>
      <c r="C27" s="119">
        <v>47</v>
      </c>
      <c r="D27" s="119">
        <v>37</v>
      </c>
      <c r="E27" s="119">
        <v>32</v>
      </c>
      <c r="G27" s="33" t="s">
        <v>267</v>
      </c>
      <c r="H27" s="119">
        <v>41</v>
      </c>
      <c r="I27" s="119">
        <v>39</v>
      </c>
      <c r="J27" s="119">
        <v>44</v>
      </c>
      <c r="K27" s="106"/>
      <c r="L27" s="28"/>
      <c r="M27"/>
      <c r="N27"/>
      <c r="O27"/>
    </row>
    <row r="28" spans="2:15" ht="13.5" customHeight="1">
      <c r="B28" s="33" t="s">
        <v>245</v>
      </c>
      <c r="C28" s="119">
        <v>37</v>
      </c>
      <c r="D28" s="119">
        <v>38</v>
      </c>
      <c r="E28" s="119">
        <v>42</v>
      </c>
      <c r="G28" s="33" t="s">
        <v>236</v>
      </c>
      <c r="H28" s="119">
        <v>36</v>
      </c>
      <c r="I28" s="119">
        <v>49</v>
      </c>
      <c r="J28" s="119">
        <v>38</v>
      </c>
      <c r="K28" s="106"/>
      <c r="L28" s="28"/>
      <c r="M28"/>
      <c r="N28"/>
      <c r="O28"/>
    </row>
    <row r="29" spans="2:15" ht="13.5" customHeight="1">
      <c r="B29" s="33" t="s">
        <v>265</v>
      </c>
      <c r="C29" s="119"/>
      <c r="D29" s="119"/>
      <c r="E29" s="119"/>
      <c r="G29" s="33"/>
      <c r="H29" s="119"/>
      <c r="I29" s="119"/>
      <c r="J29" s="119"/>
      <c r="K29" s="105"/>
      <c r="L29" s="28"/>
      <c r="M29" s="159"/>
      <c r="N29" s="160" t="s">
        <v>78</v>
      </c>
      <c r="O29" s="161"/>
    </row>
    <row r="30" spans="2:12" ht="13.5" customHeight="1">
      <c r="B30" s="29"/>
      <c r="C30" s="33">
        <f>SUM(C25:C29)</f>
        <v>166</v>
      </c>
      <c r="D30" s="33">
        <f>SUM(D25:D29)</f>
        <v>156</v>
      </c>
      <c r="E30" s="170">
        <f>SUM(E25:E29)</f>
        <v>166</v>
      </c>
      <c r="G30" s="29"/>
      <c r="H30" s="33">
        <f>SUM(H25:H29)</f>
        <v>179</v>
      </c>
      <c r="I30" s="33">
        <f>SUM(I25:I29)</f>
        <v>161</v>
      </c>
      <c r="J30" s="170">
        <f>SUM(J25:J29)</f>
        <v>167</v>
      </c>
      <c r="K30" s="105"/>
      <c r="L30" s="28"/>
    </row>
    <row r="31" spans="2:15" ht="13.5" customHeight="1">
      <c r="B31" s="30"/>
      <c r="C31" s="33"/>
      <c r="D31" s="33">
        <f>SUM(C30:D30)</f>
        <v>322</v>
      </c>
      <c r="E31" s="171">
        <f>SUM(C30:E30)</f>
        <v>488</v>
      </c>
      <c r="G31" s="30"/>
      <c r="H31" s="33"/>
      <c r="I31" s="33">
        <f>SUM(H30:I30)</f>
        <v>340</v>
      </c>
      <c r="J31" s="171">
        <f>SUM(H30:J30)</f>
        <v>507</v>
      </c>
      <c r="K31" s="108"/>
      <c r="L31" s="28"/>
      <c r="M31" s="111">
        <v>1</v>
      </c>
      <c r="N31" s="33" t="s">
        <v>216</v>
      </c>
      <c r="O31" s="107">
        <v>391</v>
      </c>
    </row>
    <row r="32" spans="11:15" ht="13.5" customHeight="1">
      <c r="K32" s="105"/>
      <c r="M32" s="111">
        <v>2</v>
      </c>
      <c r="N32" s="33" t="s">
        <v>227</v>
      </c>
      <c r="O32" s="107">
        <v>409</v>
      </c>
    </row>
    <row r="33" spans="2:15" ht="13.5" customHeight="1">
      <c r="B33" s="101" t="s">
        <v>225</v>
      </c>
      <c r="C33" s="102"/>
      <c r="D33" s="102"/>
      <c r="E33" s="103">
        <v>7</v>
      </c>
      <c r="F33" s="21"/>
      <c r="G33" s="101" t="s">
        <v>228</v>
      </c>
      <c r="H33" s="102"/>
      <c r="I33" s="102"/>
      <c r="J33" s="103">
        <v>8</v>
      </c>
      <c r="K33" s="104"/>
      <c r="L33" s="20"/>
      <c r="M33" s="111">
        <v>3</v>
      </c>
      <c r="N33" s="33" t="s">
        <v>218</v>
      </c>
      <c r="O33" s="107">
        <v>434</v>
      </c>
    </row>
    <row r="34" spans="11:15" ht="13.5" customHeight="1">
      <c r="K34" s="105"/>
      <c r="M34" s="111">
        <v>4</v>
      </c>
      <c r="N34" s="33" t="s">
        <v>221</v>
      </c>
      <c r="O34" s="107">
        <v>441</v>
      </c>
    </row>
    <row r="35" spans="2:15" ht="13.5" customHeight="1">
      <c r="B35" s="33" t="s">
        <v>239</v>
      </c>
      <c r="C35" s="119">
        <v>50</v>
      </c>
      <c r="D35" s="119">
        <v>48</v>
      </c>
      <c r="E35" s="119">
        <v>49</v>
      </c>
      <c r="G35" s="33" t="s">
        <v>246</v>
      </c>
      <c r="H35" s="119">
        <v>36</v>
      </c>
      <c r="I35" s="119">
        <v>46</v>
      </c>
      <c r="J35" s="119">
        <v>36</v>
      </c>
      <c r="K35" s="106"/>
      <c r="L35" s="28"/>
      <c r="M35" s="111">
        <v>5</v>
      </c>
      <c r="N35" s="33" t="s">
        <v>226</v>
      </c>
      <c r="O35" s="107">
        <v>488</v>
      </c>
    </row>
    <row r="36" spans="2:15" ht="13.5" customHeight="1">
      <c r="B36" s="33" t="s">
        <v>268</v>
      </c>
      <c r="C36" s="119">
        <v>40</v>
      </c>
      <c r="D36" s="119">
        <v>36</v>
      </c>
      <c r="E36" s="119">
        <v>33</v>
      </c>
      <c r="G36" s="33" t="s">
        <v>243</v>
      </c>
      <c r="H36" s="119">
        <v>47</v>
      </c>
      <c r="I36" s="119">
        <v>53</v>
      </c>
      <c r="J36" s="119">
        <v>47</v>
      </c>
      <c r="K36" s="106"/>
      <c r="L36" s="28"/>
      <c r="M36" s="111">
        <v>6</v>
      </c>
      <c r="N36" s="33" t="s">
        <v>224</v>
      </c>
      <c r="O36" s="107">
        <v>507</v>
      </c>
    </row>
    <row r="37" spans="2:15" ht="13.5" customHeight="1">
      <c r="B37" s="33" t="s">
        <v>269</v>
      </c>
      <c r="C37" s="119">
        <v>48</v>
      </c>
      <c r="D37" s="119">
        <v>54</v>
      </c>
      <c r="E37" s="119">
        <v>57</v>
      </c>
      <c r="G37" s="33" t="s">
        <v>244</v>
      </c>
      <c r="H37" s="119">
        <v>49</v>
      </c>
      <c r="I37" s="119">
        <v>33</v>
      </c>
      <c r="J37" s="119">
        <v>59</v>
      </c>
      <c r="K37" s="106"/>
      <c r="L37" s="28"/>
      <c r="M37" s="111">
        <v>7</v>
      </c>
      <c r="N37" s="33" t="s">
        <v>225</v>
      </c>
      <c r="O37" s="107">
        <v>515</v>
      </c>
    </row>
    <row r="38" spans="2:15" ht="13.5" customHeight="1">
      <c r="B38" s="33" t="s">
        <v>270</v>
      </c>
      <c r="C38" s="119">
        <v>33</v>
      </c>
      <c r="D38" s="119">
        <v>36</v>
      </c>
      <c r="E38" s="119">
        <v>31</v>
      </c>
      <c r="G38" s="33" t="s">
        <v>271</v>
      </c>
      <c r="H38" s="119">
        <v>35</v>
      </c>
      <c r="I38" s="119">
        <v>36</v>
      </c>
      <c r="J38" s="119">
        <v>41</v>
      </c>
      <c r="K38" s="106"/>
      <c r="L38" s="28"/>
      <c r="M38" s="111">
        <v>8</v>
      </c>
      <c r="N38" s="33" t="s">
        <v>228</v>
      </c>
      <c r="O38" s="107">
        <v>518</v>
      </c>
    </row>
    <row r="39" spans="2:15" ht="13.5" customHeight="1">
      <c r="B39" s="33"/>
      <c r="C39" s="119"/>
      <c r="D39" s="119"/>
      <c r="E39" s="119"/>
      <c r="G39" s="33"/>
      <c r="H39" s="119"/>
      <c r="I39" s="119"/>
      <c r="J39" s="119"/>
      <c r="K39" s="105"/>
      <c r="L39" s="28"/>
      <c r="M39" s="111">
        <v>9</v>
      </c>
      <c r="N39" s="33" t="s">
        <v>231</v>
      </c>
      <c r="O39" s="107">
        <v>1512</v>
      </c>
    </row>
    <row r="40" spans="2:15" ht="13.5" customHeight="1">
      <c r="B40" s="29"/>
      <c r="C40" s="33">
        <f>SUM(C35:C39)</f>
        <v>171</v>
      </c>
      <c r="D40" s="33">
        <f>SUM(D35:D39)</f>
        <v>174</v>
      </c>
      <c r="E40" s="170">
        <f>SUM(E35:E39)</f>
        <v>170</v>
      </c>
      <c r="G40" s="29"/>
      <c r="H40" s="33">
        <f>SUM(H35:H39)</f>
        <v>167</v>
      </c>
      <c r="I40" s="33">
        <f>SUM(I35:I39)</f>
        <v>168</v>
      </c>
      <c r="J40" s="170">
        <f>SUM(J35:J39)</f>
        <v>183</v>
      </c>
      <c r="K40" s="105"/>
      <c r="L40" s="22"/>
      <c r="M40"/>
      <c r="N40"/>
      <c r="O40"/>
    </row>
    <row r="41" spans="2:15" ht="13.5" customHeight="1">
      <c r="B41" s="30"/>
      <c r="C41" s="33"/>
      <c r="D41" s="33">
        <f>SUM(C40:D40)</f>
        <v>345</v>
      </c>
      <c r="E41" s="171">
        <f>SUM(C40:E40)</f>
        <v>515</v>
      </c>
      <c r="G41" s="30"/>
      <c r="H41" s="33"/>
      <c r="I41" s="33">
        <f>SUM(H40:I40)</f>
        <v>335</v>
      </c>
      <c r="J41" s="171">
        <f>SUM(H40:J40)</f>
        <v>518</v>
      </c>
      <c r="K41" s="108"/>
      <c r="L41" s="22"/>
      <c r="M41"/>
      <c r="N41"/>
      <c r="O41"/>
    </row>
    <row r="42" spans="2:15" ht="13.5" customHeight="1">
      <c r="B42" s="31"/>
      <c r="C42" s="31"/>
      <c r="D42" s="31"/>
      <c r="E42" s="31"/>
      <c r="G42" s="31"/>
      <c r="H42" s="23"/>
      <c r="I42" s="23"/>
      <c r="J42" s="23"/>
      <c r="K42" s="23"/>
      <c r="L42" s="22"/>
      <c r="M42"/>
      <c r="N42"/>
      <c r="O42" s="110"/>
    </row>
    <row r="43" spans="2:15" ht="13.5" customHeight="1">
      <c r="B43" s="101" t="s">
        <v>248</v>
      </c>
      <c r="C43" s="102"/>
      <c r="D43" s="102"/>
      <c r="E43" s="103">
        <v>9</v>
      </c>
      <c r="H43" s="159"/>
      <c r="I43" s="160" t="s">
        <v>249</v>
      </c>
      <c r="J43" s="160"/>
      <c r="K43" s="160"/>
      <c r="L43" s="162" t="s">
        <v>51</v>
      </c>
      <c r="M43" s="160" t="s">
        <v>250</v>
      </c>
      <c r="N43" s="160"/>
      <c r="O43" s="161"/>
    </row>
    <row r="44" ht="13.5" customHeight="1" thickBot="1"/>
    <row r="45" spans="2:17" ht="13.5" customHeight="1">
      <c r="B45" s="33"/>
      <c r="C45" s="119">
        <v>126</v>
      </c>
      <c r="D45" s="119">
        <v>126</v>
      </c>
      <c r="E45" s="119">
        <v>126</v>
      </c>
      <c r="H45" s="181" t="s">
        <v>48</v>
      </c>
      <c r="I45" s="182" t="s">
        <v>212</v>
      </c>
      <c r="J45" s="183"/>
      <c r="K45" s="183"/>
      <c r="L45" s="184"/>
      <c r="M45" s="185"/>
      <c r="N45" s="186">
        <v>391</v>
      </c>
      <c r="O45" s="187">
        <v>10</v>
      </c>
      <c r="Q45" s="26"/>
    </row>
    <row r="46" spans="2:17" ht="13.5" customHeight="1">
      <c r="B46" s="33"/>
      <c r="C46" s="119">
        <v>126</v>
      </c>
      <c r="D46" s="119">
        <v>126</v>
      </c>
      <c r="E46" s="119">
        <v>126</v>
      </c>
      <c r="H46" s="188" t="s">
        <v>49</v>
      </c>
      <c r="I46" s="169" t="s">
        <v>253</v>
      </c>
      <c r="J46" s="24"/>
      <c r="K46" s="24"/>
      <c r="L46" s="112"/>
      <c r="M46" s="113"/>
      <c r="N46" s="107">
        <v>409</v>
      </c>
      <c r="O46" s="189">
        <v>8</v>
      </c>
      <c r="Q46" s="26"/>
    </row>
    <row r="47" spans="2:17" ht="13.5" customHeight="1">
      <c r="B47" s="33"/>
      <c r="C47" s="119">
        <v>126</v>
      </c>
      <c r="D47" s="119">
        <v>126</v>
      </c>
      <c r="E47" s="119">
        <v>126</v>
      </c>
      <c r="H47" s="188" t="s">
        <v>50</v>
      </c>
      <c r="I47" s="169" t="s">
        <v>213</v>
      </c>
      <c r="J47" s="24"/>
      <c r="K47" s="24"/>
      <c r="L47" s="112"/>
      <c r="M47" s="113"/>
      <c r="N47" s="107">
        <v>434</v>
      </c>
      <c r="O47" s="189">
        <v>7</v>
      </c>
      <c r="Q47" s="26"/>
    </row>
    <row r="48" spans="2:17" ht="13.5" customHeight="1">
      <c r="B48" s="33"/>
      <c r="C48" s="119">
        <v>126</v>
      </c>
      <c r="D48" s="119">
        <v>126</v>
      </c>
      <c r="E48" s="119">
        <v>126</v>
      </c>
      <c r="H48" s="188" t="s">
        <v>51</v>
      </c>
      <c r="I48" s="169" t="s">
        <v>251</v>
      </c>
      <c r="J48" s="24"/>
      <c r="K48" s="24"/>
      <c r="L48" s="112"/>
      <c r="M48" s="113"/>
      <c r="N48" s="107">
        <v>441</v>
      </c>
      <c r="O48" s="189">
        <v>6</v>
      </c>
      <c r="Q48" s="26"/>
    </row>
    <row r="49" spans="2:17" ht="13.5" customHeight="1">
      <c r="B49" s="35"/>
      <c r="C49" s="33"/>
      <c r="D49" s="33"/>
      <c r="E49" s="33"/>
      <c r="H49" s="188" t="s">
        <v>52</v>
      </c>
      <c r="I49" s="169" t="s">
        <v>254</v>
      </c>
      <c r="J49" s="24"/>
      <c r="K49" s="24"/>
      <c r="L49" s="112"/>
      <c r="M49" s="113"/>
      <c r="N49" s="107">
        <v>488</v>
      </c>
      <c r="O49" s="189">
        <v>5</v>
      </c>
      <c r="Q49" s="26"/>
    </row>
    <row r="50" spans="2:17" ht="13.5" customHeight="1">
      <c r="B50" s="172"/>
      <c r="C50" s="33">
        <f>SUM(C45:C49)</f>
        <v>504</v>
      </c>
      <c r="D50" s="33">
        <f>SUM(D45:D49)</f>
        <v>504</v>
      </c>
      <c r="E50" s="33">
        <f>SUM(E45:E49)</f>
        <v>504</v>
      </c>
      <c r="H50" s="188" t="s">
        <v>53</v>
      </c>
      <c r="I50" s="169" t="s">
        <v>230</v>
      </c>
      <c r="J50" s="24"/>
      <c r="K50" s="24"/>
      <c r="L50" s="112"/>
      <c r="M50" s="113"/>
      <c r="N50" s="107">
        <v>507</v>
      </c>
      <c r="O50" s="189">
        <v>4</v>
      </c>
      <c r="Q50" s="26"/>
    </row>
    <row r="51" spans="2:17" ht="13.5" customHeight="1">
      <c r="B51" s="30"/>
      <c r="C51" s="27"/>
      <c r="D51" s="151">
        <f>SUM(C50:D50)</f>
        <v>1008</v>
      </c>
      <c r="E51" s="152">
        <f>SUM(C50:E50)</f>
        <v>1512</v>
      </c>
      <c r="H51" s="188" t="s">
        <v>54</v>
      </c>
      <c r="I51" s="169" t="s">
        <v>252</v>
      </c>
      <c r="J51" s="24"/>
      <c r="K51" s="24"/>
      <c r="L51" s="112"/>
      <c r="M51" s="113"/>
      <c r="N51" s="107">
        <v>515</v>
      </c>
      <c r="O51" s="189">
        <v>3</v>
      </c>
      <c r="Q51" s="26"/>
    </row>
    <row r="52" spans="8:17" ht="13.5" customHeight="1">
      <c r="H52" s="188" t="s">
        <v>155</v>
      </c>
      <c r="I52" s="169" t="s">
        <v>255</v>
      </c>
      <c r="J52" s="24"/>
      <c r="K52" s="24"/>
      <c r="L52" s="112"/>
      <c r="M52" s="113"/>
      <c r="N52" s="107">
        <v>518</v>
      </c>
      <c r="O52" s="189">
        <v>2</v>
      </c>
      <c r="Q52" s="118"/>
    </row>
    <row r="53" spans="8:17" ht="13.5" customHeight="1" thickBot="1">
      <c r="H53" s="190" t="s">
        <v>55</v>
      </c>
      <c r="I53" s="191" t="s">
        <v>248</v>
      </c>
      <c r="J53" s="192"/>
      <c r="K53" s="192"/>
      <c r="L53" s="193"/>
      <c r="M53" s="194"/>
      <c r="N53" s="195">
        <v>1512</v>
      </c>
      <c r="O53" s="196">
        <v>0</v>
      </c>
      <c r="Q53" s="118"/>
    </row>
    <row r="54" ht="13.5" customHeight="1"/>
    <row r="55" spans="8:15" ht="13.5" thickBot="1">
      <c r="H55" s="163" t="s">
        <v>303</v>
      </c>
      <c r="L55" s="164"/>
      <c r="M55" s="19"/>
      <c r="O55" s="165" t="s">
        <v>304</v>
      </c>
    </row>
    <row r="56" spans="8:15" ht="13.5" thickBot="1">
      <c r="H56" s="166"/>
      <c r="I56" s="167" t="s">
        <v>305</v>
      </c>
      <c r="J56" s="167"/>
      <c r="K56" s="167"/>
      <c r="L56" s="167"/>
      <c r="M56" s="167" t="s">
        <v>51</v>
      </c>
      <c r="N56" s="167" t="s">
        <v>306</v>
      </c>
      <c r="O56" s="168"/>
    </row>
    <row r="57" spans="8:15" ht="13.5" thickBot="1">
      <c r="H57" s="114"/>
      <c r="I57" s="114"/>
      <c r="J57" s="114"/>
      <c r="K57" s="114"/>
      <c r="L57" s="114"/>
      <c r="M57" s="114"/>
      <c r="N57" s="114"/>
      <c r="O57" s="114"/>
    </row>
    <row r="58" spans="8:15" ht="12.75">
      <c r="H58" s="197" t="s">
        <v>80</v>
      </c>
      <c r="I58" s="182" t="s">
        <v>212</v>
      </c>
      <c r="J58" s="198"/>
      <c r="K58" s="198"/>
      <c r="L58" s="198"/>
      <c r="M58" s="199"/>
      <c r="N58" s="200" t="s">
        <v>272</v>
      </c>
      <c r="O58" s="201" t="s">
        <v>195</v>
      </c>
    </row>
    <row r="59" spans="8:15" ht="12.75">
      <c r="H59" s="202" t="s">
        <v>81</v>
      </c>
      <c r="I59" s="169" t="s">
        <v>213</v>
      </c>
      <c r="J59" s="115"/>
      <c r="K59" s="115"/>
      <c r="L59" s="115"/>
      <c r="M59" s="116"/>
      <c r="N59" s="117" t="s">
        <v>274</v>
      </c>
      <c r="O59" s="203" t="s">
        <v>275</v>
      </c>
    </row>
    <row r="60" spans="8:15" ht="12.75">
      <c r="H60" s="202" t="s">
        <v>82</v>
      </c>
      <c r="I60" s="169" t="s">
        <v>255</v>
      </c>
      <c r="J60" s="115"/>
      <c r="K60" s="115"/>
      <c r="L60" s="115"/>
      <c r="M60" s="116"/>
      <c r="N60" s="117" t="s">
        <v>279</v>
      </c>
      <c r="O60" s="203" t="s">
        <v>280</v>
      </c>
    </row>
    <row r="61" spans="8:15" ht="12.75">
      <c r="H61" s="202" t="s">
        <v>83</v>
      </c>
      <c r="I61" s="169" t="s">
        <v>253</v>
      </c>
      <c r="J61" s="115"/>
      <c r="K61" s="115"/>
      <c r="L61" s="115"/>
      <c r="M61" s="116"/>
      <c r="N61" s="117" t="s">
        <v>273</v>
      </c>
      <c r="O61" s="203" t="s">
        <v>198</v>
      </c>
    </row>
    <row r="62" spans="8:15" ht="12.75">
      <c r="H62" s="202" t="s">
        <v>84</v>
      </c>
      <c r="I62" s="169" t="s">
        <v>251</v>
      </c>
      <c r="J62" s="115"/>
      <c r="K62" s="115"/>
      <c r="L62" s="115"/>
      <c r="M62" s="116"/>
      <c r="N62" s="117" t="s">
        <v>276</v>
      </c>
      <c r="O62" s="203" t="s">
        <v>198</v>
      </c>
    </row>
    <row r="63" spans="8:15" ht="12.75">
      <c r="H63" s="202" t="s">
        <v>85</v>
      </c>
      <c r="I63" s="169" t="s">
        <v>252</v>
      </c>
      <c r="J63" s="115"/>
      <c r="K63" s="115"/>
      <c r="L63" s="115"/>
      <c r="M63" s="116"/>
      <c r="N63" s="117" t="s">
        <v>277</v>
      </c>
      <c r="O63" s="203" t="s">
        <v>278</v>
      </c>
    </row>
    <row r="64" spans="6:15" ht="12.75">
      <c r="F64"/>
      <c r="G64"/>
      <c r="H64" s="202" t="s">
        <v>86</v>
      </c>
      <c r="I64" s="169" t="s">
        <v>248</v>
      </c>
      <c r="J64" s="115"/>
      <c r="K64" s="115"/>
      <c r="L64" s="115"/>
      <c r="M64" s="116"/>
      <c r="N64" s="117" t="s">
        <v>281</v>
      </c>
      <c r="O64" s="203" t="s">
        <v>256</v>
      </c>
    </row>
    <row r="65" spans="6:15" ht="12.75">
      <c r="F65"/>
      <c r="G65"/>
      <c r="H65" s="202" t="s">
        <v>161</v>
      </c>
      <c r="I65" s="169" t="s">
        <v>230</v>
      </c>
      <c r="J65" s="115"/>
      <c r="K65" s="115"/>
      <c r="L65" s="115"/>
      <c r="M65" s="116"/>
      <c r="N65" s="117" t="s">
        <v>282</v>
      </c>
      <c r="O65" s="203" t="s">
        <v>163</v>
      </c>
    </row>
    <row r="66" spans="6:15" ht="13.5" thickBot="1">
      <c r="F66"/>
      <c r="G66"/>
      <c r="H66" s="204" t="s">
        <v>162</v>
      </c>
      <c r="I66" s="191" t="s">
        <v>254</v>
      </c>
      <c r="J66" s="205"/>
      <c r="K66" s="205"/>
      <c r="L66" s="205"/>
      <c r="M66" s="206"/>
      <c r="N66" s="207" t="s">
        <v>283</v>
      </c>
      <c r="O66" s="208" t="s">
        <v>162</v>
      </c>
    </row>
  </sheetData>
  <printOptions horizontalCentered="1" verticalCentered="1"/>
  <pageMargins left="0" right="0" top="0" bottom="0" header="0" footer="0"/>
  <pageSetup fitToHeight="1" fitToWidth="1" orientation="portrait" paperSize="11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Kodalík  Jiří</dc:creator>
  <cp:keywords/>
  <dc:description/>
  <cp:lastModifiedBy>Jirka Kodalík</cp:lastModifiedBy>
  <cp:lastPrinted>2002-11-19T10:23:07Z</cp:lastPrinted>
  <dcterms:created xsi:type="dcterms:W3CDTF">2001-05-05T15:15:37Z</dcterms:created>
  <dcterms:modified xsi:type="dcterms:W3CDTF">2001-06-01T18:46:48Z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