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2100" windowWidth="11310" windowHeight="4380" tabRatio="604" activeTab="0"/>
  </bookViews>
  <sheets>
    <sheet name="US" sheetId="1" r:id="rId1"/>
    <sheet name="Muži" sheetId="2" r:id="rId2"/>
    <sheet name="Ž+S+J+ŽÁ" sheetId="3" r:id="rId3"/>
  </sheets>
  <definedNames/>
  <calcPr fullCalcOnLoad="1"/>
</workbook>
</file>

<file path=xl/sharedStrings.xml><?xml version="1.0" encoding="utf-8"?>
<sst xmlns="http://schemas.openxmlformats.org/spreadsheetml/2006/main" count="410" uniqueCount="174">
  <si>
    <t>Milan</t>
  </si>
  <si>
    <t>s</t>
  </si>
  <si>
    <t>Josef</t>
  </si>
  <si>
    <t>-</t>
  </si>
  <si>
    <t>Jan</t>
  </si>
  <si>
    <t>m</t>
  </si>
  <si>
    <t>Jiří</t>
  </si>
  <si>
    <t>žs</t>
  </si>
  <si>
    <t>Ivan</t>
  </si>
  <si>
    <t>Zdeněk</t>
  </si>
  <si>
    <t>Ladislav</t>
  </si>
  <si>
    <t>Petr</t>
  </si>
  <si>
    <t>M</t>
  </si>
  <si>
    <t>Vladimír</t>
  </si>
  <si>
    <t>Martin</t>
  </si>
  <si>
    <t>Marek</t>
  </si>
  <si>
    <t>Dočkal</t>
  </si>
  <si>
    <t>j</t>
  </si>
  <si>
    <t>Michal</t>
  </si>
  <si>
    <t>Michaela</t>
  </si>
  <si>
    <t>Ondřej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</si>
  <si>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</si>
  <si>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</si>
  <si>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</si>
  <si>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</si>
  <si>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</si>
  <si>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</si>
  <si>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</si>
  <si>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</si>
  <si>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</si>
  <si>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</si>
  <si>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</si>
  <si>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</si>
  <si>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</si>
  <si>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</si>
  <si>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</si>
  <si>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</si>
  <si>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</si>
  <si>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</si>
  <si>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</si>
  <si>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</si>
  <si>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</si>
  <si>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</si>
  <si>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</si>
  <si>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</si>
  <si>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</si>
  <si>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</si>
  <si>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</si>
  <si>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BC</t>
  </si>
  <si>
    <t>11.</t>
  </si>
  <si>
    <t>Bednář</t>
  </si>
  <si>
    <t>Radek</t>
  </si>
  <si>
    <t>Vymazal</t>
  </si>
  <si>
    <t>Jaromír</t>
  </si>
  <si>
    <t>Roemer</t>
  </si>
  <si>
    <t>Prostějov</t>
  </si>
  <si>
    <t>Start Brno</t>
  </si>
  <si>
    <t>Vyškov</t>
  </si>
  <si>
    <t>Škurek</t>
  </si>
  <si>
    <t>Svatopluk</t>
  </si>
  <si>
    <t>Brno 90</t>
  </si>
  <si>
    <t>Bystřice</t>
  </si>
  <si>
    <t>Vojtěch</t>
  </si>
  <si>
    <t>Doležel</t>
  </si>
  <si>
    <t>Mikulík</t>
  </si>
  <si>
    <t>Oldřich</t>
  </si>
  <si>
    <t>Tovačov</t>
  </si>
  <si>
    <t>Jedovnice</t>
  </si>
  <si>
    <t>Rimpler</t>
  </si>
  <si>
    <t>Mojmír</t>
  </si>
  <si>
    <t>Trnkal</t>
  </si>
  <si>
    <t>Hasal</t>
  </si>
  <si>
    <t>Velický</t>
  </si>
  <si>
    <t>Šebela</t>
  </si>
  <si>
    <t>Emil</t>
  </si>
  <si>
    <t>Mlčoch</t>
  </si>
  <si>
    <t>Koblihová</t>
  </si>
  <si>
    <t>Řehulka</t>
  </si>
  <si>
    <t>Peňáz</t>
  </si>
  <si>
    <t>Alois</t>
  </si>
  <si>
    <t>Kolesár</t>
  </si>
  <si>
    <t>Dostálková</t>
  </si>
  <si>
    <t>Vladimíra</t>
  </si>
  <si>
    <t>Straško</t>
  </si>
  <si>
    <t>Jonner</t>
  </si>
  <si>
    <t>Jurnikl</t>
  </si>
  <si>
    <t>Papoušek</t>
  </si>
  <si>
    <t>8.</t>
  </si>
  <si>
    <t>Přerov</t>
  </si>
  <si>
    <t>Rejhon</t>
  </si>
  <si>
    <t>Mucha</t>
  </si>
  <si>
    <t>kategorie :</t>
  </si>
  <si>
    <t>žáci</t>
  </si>
  <si>
    <t>junioři</t>
  </si>
  <si>
    <t>senioři</t>
  </si>
  <si>
    <t>ženy</t>
  </si>
  <si>
    <t>muži</t>
  </si>
  <si>
    <t>Počet bodujících :</t>
  </si>
  <si>
    <t>x</t>
  </si>
  <si>
    <t>Bonifikace - PB / 3</t>
  </si>
  <si>
    <t>PAR  turnaje</t>
  </si>
  <si>
    <t>46+5</t>
  </si>
  <si>
    <t>10</t>
  </si>
  <si>
    <t>18</t>
  </si>
  <si>
    <t>2.OPEN</t>
  </si>
  <si>
    <t>Metyš</t>
  </si>
  <si>
    <t>Dvořáček</t>
  </si>
  <si>
    <t>Štyks</t>
  </si>
  <si>
    <t>Švihel</t>
  </si>
  <si>
    <t>Procházka</t>
  </si>
  <si>
    <t>Švehla</t>
  </si>
  <si>
    <t>žá</t>
  </si>
  <si>
    <t>Marian</t>
  </si>
  <si>
    <t>Hudec</t>
  </si>
  <si>
    <t>Radoslav</t>
  </si>
  <si>
    <t>Handl</t>
  </si>
  <si>
    <t>Dvořák</t>
  </si>
  <si>
    <t>Daniel</t>
  </si>
  <si>
    <t>Handlová</t>
  </si>
  <si>
    <t>Simona</t>
  </si>
  <si>
    <t>Simandl</t>
  </si>
  <si>
    <t>Černák</t>
  </si>
  <si>
    <t>Hruda</t>
  </si>
  <si>
    <t>Karel</t>
  </si>
  <si>
    <t>11.května  2002</t>
  </si>
  <si>
    <t>9,3 = 10</t>
  </si>
  <si>
    <t>10 / 3 = 3,33</t>
  </si>
  <si>
    <t>93+97+97 / 3</t>
  </si>
  <si>
    <t>r-2</t>
  </si>
  <si>
    <t>r-3</t>
  </si>
  <si>
    <t>50+4</t>
  </si>
  <si>
    <t>33+5</t>
  </si>
  <si>
    <t>65+5</t>
  </si>
  <si>
    <t>44+3</t>
  </si>
  <si>
    <t>37+1</t>
  </si>
  <si>
    <t>25</t>
  </si>
  <si>
    <t>19</t>
  </si>
  <si>
    <t>37+3</t>
  </si>
  <si>
    <t>34+1</t>
  </si>
  <si>
    <t>43+5</t>
  </si>
  <si>
    <t>42+3</t>
  </si>
  <si>
    <t>24+1</t>
  </si>
  <si>
    <t>VÝSLEDKOVÁ  LISTINA</t>
  </si>
  <si>
    <t>MTG</t>
  </si>
  <si>
    <t>ŘED.TURNAJE</t>
  </si>
  <si>
    <t>ROZHODČÍ</t>
  </si>
  <si>
    <t>JURY</t>
  </si>
  <si>
    <t>BEDNÁŘ J.</t>
  </si>
  <si>
    <t>ROEMER I.</t>
  </si>
  <si>
    <t>ŠEBELA R.</t>
  </si>
  <si>
    <t>VÍTĚZOVÉ JEDNOTLIVÝCH KATEGORIÍ</t>
  </si>
  <si>
    <t>MUŽI</t>
  </si>
  <si>
    <t>Roemer I.</t>
  </si>
  <si>
    <t>SENIOŘI</t>
  </si>
  <si>
    <t>Mikulík O.</t>
  </si>
  <si>
    <t>ŽENY</t>
  </si>
  <si>
    <t>Dostálková V.</t>
  </si>
  <si>
    <t>JUNIOŘI</t>
  </si>
  <si>
    <r>
      <t>OBLAST</t>
    </r>
    <r>
      <rPr>
        <b/>
        <sz val="9"/>
        <rFont val="Arial CE"/>
        <family val="2"/>
      </rPr>
      <t xml:space="preserve">  </t>
    </r>
    <r>
      <rPr>
        <b/>
        <sz val="9"/>
        <color indexed="10"/>
        <rFont val="Arial CE"/>
        <family val="2"/>
      </rPr>
      <t>MORAVA  JIH</t>
    </r>
  </si>
  <si>
    <t>ŽÁCI</t>
  </si>
  <si>
    <t>Straško M.</t>
  </si>
  <si>
    <t>METYŠ J.</t>
  </si>
  <si>
    <t>VELICKÝ P.</t>
  </si>
  <si>
    <t>TRNKAL M.</t>
  </si>
  <si>
    <t>DOLEŽEL I.</t>
  </si>
  <si>
    <t>Metyš J.</t>
  </si>
  <si>
    <t>Rimpler J.</t>
  </si>
  <si>
    <t>Švihel L.</t>
  </si>
  <si>
    <t>Šebela V.</t>
  </si>
  <si>
    <t>Švehla M.</t>
  </si>
  <si>
    <t>Hasal M.</t>
  </si>
  <si>
    <t>Mlčoch O.</t>
  </si>
  <si>
    <t>Jonner M.</t>
  </si>
  <si>
    <t>Porupka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</si>
</sst>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2">
    <font>
      <sz val="10"/>
      <name val="Times New Roman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9"/>
      <name val="Arial CE"/>
      <family val="2"/>
    </font>
    <font>
      <b/>
      <i/>
      <sz val="12"/>
      <name val="Arial CE"/>
      <family val="2"/>
    </font>
    <font>
      <b/>
      <sz val="8"/>
      <name val="Symbol"/>
      <family val="1"/>
    </font>
    <font>
      <b/>
      <u val="single"/>
      <sz val="10"/>
      <name val="Arial CE"/>
      <family val="2"/>
    </font>
    <font>
      <b/>
      <sz val="24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sz val="9"/>
      <color indexed="18"/>
      <name val="Arial CE"/>
      <family val="2"/>
    </font>
    <font>
      <b/>
      <sz val="9"/>
      <color indexed="10"/>
      <name val="Arial CE"/>
      <family val="2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7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left" indent="1"/>
    </xf>
    <xf numFmtId="0" fontId="9" fillId="0" borderId="0" xfId="0" applyFont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9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9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0" fontId="21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76200</xdr:rowOff>
    </xdr:from>
    <xdr:to>
      <xdr:col>9</xdr:col>
      <xdr:colOff>371475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81050" y="628650"/>
          <a:ext cx="5762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2.OPEN  Start BRNO</a:t>
          </a:r>
        </a:p>
      </xdr:txBody>
    </xdr:sp>
    <xdr:clientData/>
  </xdr:twoCellAnchor>
  <xdr:twoCellAnchor>
    <xdr:from>
      <xdr:col>3</xdr:col>
      <xdr:colOff>381000</xdr:colOff>
      <xdr:row>10</xdr:row>
      <xdr:rowOff>85725</xdr:rowOff>
    </xdr:from>
    <xdr:to>
      <xdr:col>7</xdr:col>
      <xdr:colOff>219075</xdr:colOff>
      <xdr:row>12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38400" y="1933575"/>
          <a:ext cx="25812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11. KVĚTNA 2002</a:t>
          </a:r>
        </a:p>
      </xdr:txBody>
    </xdr:sp>
    <xdr:clientData/>
  </xdr:twoCellAnchor>
  <xdr:twoCellAnchor editAs="oneCell">
    <xdr:from>
      <xdr:col>6</xdr:col>
      <xdr:colOff>0</xdr:colOff>
      <xdr:row>42</xdr:row>
      <xdr:rowOff>114300</xdr:rowOff>
    </xdr:from>
    <xdr:to>
      <xdr:col>10</xdr:col>
      <xdr:colOff>514350</xdr:colOff>
      <xdr:row>46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467725"/>
          <a:ext cx="2943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0" max="10" width="4.875" style="0" customWidth="1"/>
  </cols>
  <sheetData>
    <row r="1" ht="6" customHeight="1"/>
    <row r="2" ht="37.5">
      <c r="F2" s="74" t="s">
        <v>142</v>
      </c>
    </row>
    <row r="8" ht="12.75">
      <c r="J8" s="75" t="s">
        <v>143</v>
      </c>
    </row>
    <row r="14" spans="1:1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6" spans="1:11" ht="19.5">
      <c r="A16" s="77" t="s">
        <v>144</v>
      </c>
      <c r="B16" s="76"/>
      <c r="C16" s="76"/>
      <c r="D16" s="77" t="s">
        <v>145</v>
      </c>
      <c r="E16" s="76"/>
      <c r="F16" s="76"/>
      <c r="G16" s="76"/>
      <c r="H16" s="78" t="s">
        <v>146</v>
      </c>
      <c r="I16" s="76"/>
      <c r="J16" s="76"/>
      <c r="K16" s="76"/>
    </row>
    <row r="17" spans="1:11" ht="16.5" customHeight="1">
      <c r="A17" s="79" t="s">
        <v>161</v>
      </c>
      <c r="D17" s="79" t="s">
        <v>147</v>
      </c>
      <c r="G17" s="79" t="str">
        <f>A17</f>
        <v>METYŠ J.</v>
      </c>
      <c r="I17" s="79" t="s">
        <v>163</v>
      </c>
      <c r="K17" s="80"/>
    </row>
    <row r="18" spans="4:11" ht="16.5" customHeight="1">
      <c r="D18" s="81"/>
      <c r="G18" s="79" t="str">
        <f>D17</f>
        <v>BEDNÁŘ J.</v>
      </c>
      <c r="I18" s="79" t="s">
        <v>164</v>
      </c>
      <c r="K18" s="80"/>
    </row>
    <row r="19" spans="4:11" ht="16.5" customHeight="1">
      <c r="D19" s="79" t="s">
        <v>162</v>
      </c>
      <c r="F19" s="80"/>
      <c r="G19" s="80"/>
      <c r="I19" s="79" t="s">
        <v>148</v>
      </c>
      <c r="K19" s="80"/>
    </row>
    <row r="20" ht="16.5" customHeight="1">
      <c r="D20" s="79" t="s">
        <v>149</v>
      </c>
    </row>
    <row r="21" ht="16.5" customHeight="1"/>
    <row r="22" spans="1:11" ht="16.5" customHeight="1">
      <c r="A22" s="82"/>
      <c r="B22" s="83"/>
      <c r="C22" s="83"/>
      <c r="D22" s="83"/>
      <c r="E22" s="83"/>
      <c r="F22" s="84" t="s">
        <v>150</v>
      </c>
      <c r="G22" s="83"/>
      <c r="H22" s="83"/>
      <c r="I22" s="83"/>
      <c r="J22" s="83"/>
      <c r="K22" s="85"/>
    </row>
    <row r="23" ht="16.5" customHeight="1">
      <c r="F23" s="86"/>
    </row>
    <row r="24" spans="2:7" ht="16.5" customHeight="1">
      <c r="B24" s="87" t="s">
        <v>151</v>
      </c>
      <c r="C24" s="88"/>
      <c r="D24" s="88"/>
      <c r="E24" s="88"/>
      <c r="G24" s="89"/>
    </row>
    <row r="25" spans="1:11" s="99" customFormat="1" ht="16.5" customHeight="1">
      <c r="A25" s="90" t="s">
        <v>35</v>
      </c>
      <c r="B25" s="91" t="s">
        <v>165</v>
      </c>
      <c r="C25" s="92"/>
      <c r="D25" s="92" t="s">
        <v>56</v>
      </c>
      <c r="E25" s="92"/>
      <c r="F25" s="93"/>
      <c r="G25" s="94"/>
      <c r="H25" s="95"/>
      <c r="I25" s="96"/>
      <c r="J25" s="97"/>
      <c r="K25" s="98"/>
    </row>
    <row r="26" spans="1:11" s="99" customFormat="1" ht="16.5" customHeight="1">
      <c r="A26" s="90" t="s">
        <v>36</v>
      </c>
      <c r="B26" s="91" t="s">
        <v>166</v>
      </c>
      <c r="C26" s="92"/>
      <c r="D26" s="92" t="s">
        <v>56</v>
      </c>
      <c r="E26" s="92"/>
      <c r="F26" s="93"/>
      <c r="G26" s="94"/>
      <c r="H26" s="100"/>
      <c r="I26" s="96"/>
      <c r="J26" s="97"/>
      <c r="K26" s="98"/>
    </row>
    <row r="27" spans="1:11" s="99" customFormat="1" ht="16.5" customHeight="1">
      <c r="A27" s="90" t="s">
        <v>37</v>
      </c>
      <c r="B27" s="91" t="s">
        <v>152</v>
      </c>
      <c r="C27" s="92"/>
      <c r="D27" s="92" t="s">
        <v>55</v>
      </c>
      <c r="E27" s="92"/>
      <c r="F27" s="93"/>
      <c r="G27" s="94"/>
      <c r="H27" s="95"/>
      <c r="I27" s="96"/>
      <c r="J27" s="97"/>
      <c r="K27" s="98"/>
    </row>
    <row r="28" spans="1:11" ht="16.5" customHeight="1">
      <c r="A28" s="101"/>
      <c r="B28" s="88"/>
      <c r="C28" s="88"/>
      <c r="D28" s="88"/>
      <c r="E28" s="88"/>
      <c r="F28" s="93"/>
      <c r="G28" s="94"/>
      <c r="H28" s="95"/>
      <c r="I28" s="96"/>
      <c r="J28" s="97"/>
      <c r="K28" s="98"/>
    </row>
    <row r="29" spans="1:11" ht="16.5" customHeight="1">
      <c r="A29" s="101"/>
      <c r="B29" s="87" t="s">
        <v>153</v>
      </c>
      <c r="C29" s="88"/>
      <c r="D29" s="88"/>
      <c r="E29" s="88"/>
      <c r="F29" s="93"/>
      <c r="G29" s="94"/>
      <c r="H29" s="95"/>
      <c r="I29" s="96"/>
      <c r="J29" s="97"/>
      <c r="K29" s="98"/>
    </row>
    <row r="30" spans="1:11" s="99" customFormat="1" ht="16.5" customHeight="1">
      <c r="A30" s="90" t="s">
        <v>35</v>
      </c>
      <c r="B30" s="91" t="s">
        <v>167</v>
      </c>
      <c r="C30" s="92"/>
      <c r="D30" s="92" t="s">
        <v>56</v>
      </c>
      <c r="E30" s="92"/>
      <c r="F30" s="102"/>
      <c r="G30" s="103"/>
      <c r="H30" s="95"/>
      <c r="I30" s="104"/>
      <c r="J30" s="95"/>
      <c r="K30" s="98"/>
    </row>
    <row r="31" spans="1:11" s="99" customFormat="1" ht="16.5" customHeight="1">
      <c r="A31" s="90" t="s">
        <v>36</v>
      </c>
      <c r="B31" s="91" t="s">
        <v>166</v>
      </c>
      <c r="C31" s="92"/>
      <c r="D31" s="92" t="s">
        <v>67</v>
      </c>
      <c r="E31" s="92"/>
      <c r="F31" s="102"/>
      <c r="G31" s="103"/>
      <c r="H31" s="95"/>
      <c r="I31" s="104"/>
      <c r="J31" s="95"/>
      <c r="K31" s="98"/>
    </row>
    <row r="32" spans="1:11" s="99" customFormat="1" ht="16.5" customHeight="1">
      <c r="A32" s="90" t="s">
        <v>37</v>
      </c>
      <c r="B32" s="91" t="s">
        <v>154</v>
      </c>
      <c r="C32" s="92"/>
      <c r="D32" s="92" t="s">
        <v>61</v>
      </c>
      <c r="E32" s="92"/>
      <c r="F32" s="100"/>
      <c r="G32" s="105"/>
      <c r="H32" s="100"/>
      <c r="I32" s="100"/>
      <c r="J32" s="100"/>
      <c r="K32" s="100"/>
    </row>
    <row r="33" spans="1:11" ht="16.5" customHeight="1">
      <c r="A33" s="101"/>
      <c r="B33" s="88"/>
      <c r="C33" s="88"/>
      <c r="D33" s="88"/>
      <c r="E33" s="88"/>
      <c r="F33" s="93"/>
      <c r="G33" s="94"/>
      <c r="H33" s="95"/>
      <c r="I33" s="96"/>
      <c r="J33" s="97"/>
      <c r="K33" s="98"/>
    </row>
    <row r="34" spans="1:11" ht="16.5" customHeight="1">
      <c r="A34" s="101"/>
      <c r="B34" s="87" t="s">
        <v>155</v>
      </c>
      <c r="C34" s="88"/>
      <c r="D34" s="88"/>
      <c r="E34" s="88"/>
      <c r="F34" s="93"/>
      <c r="G34" s="94"/>
      <c r="H34" s="100"/>
      <c r="I34" s="96"/>
      <c r="J34" s="97"/>
      <c r="K34" s="98"/>
    </row>
    <row r="35" spans="1:15" s="99" customFormat="1" ht="16.5" customHeight="1">
      <c r="A35" s="90" t="s">
        <v>35</v>
      </c>
      <c r="B35" s="91" t="s">
        <v>156</v>
      </c>
      <c r="C35" s="92"/>
      <c r="D35" s="92" t="s">
        <v>66</v>
      </c>
      <c r="E35" s="92"/>
      <c r="F35" s="93"/>
      <c r="G35" s="94"/>
      <c r="H35" s="95"/>
      <c r="I35" s="96"/>
      <c r="J35" s="97"/>
      <c r="K35" s="98"/>
      <c r="L35"/>
      <c r="M35"/>
      <c r="N35"/>
      <c r="O35"/>
    </row>
    <row r="36" spans="1:15" s="99" customFormat="1" ht="16.5" customHeight="1">
      <c r="A36" s="90"/>
      <c r="B36" s="91"/>
      <c r="C36" s="92"/>
      <c r="D36" s="92"/>
      <c r="E36" s="92"/>
      <c r="F36" s="93"/>
      <c r="G36" s="94"/>
      <c r="H36" s="95"/>
      <c r="I36" s="96"/>
      <c r="J36" s="97"/>
      <c r="K36" s="98"/>
      <c r="L36"/>
      <c r="M36"/>
      <c r="N36"/>
      <c r="O36"/>
    </row>
    <row r="37" spans="1:15" s="99" customFormat="1" ht="16.5" customHeight="1">
      <c r="A37" s="90"/>
      <c r="B37" s="91"/>
      <c r="C37" s="92"/>
      <c r="D37" s="92"/>
      <c r="E37" s="92"/>
      <c r="F37" s="106"/>
      <c r="G37" s="107"/>
      <c r="H37" s="108"/>
      <c r="I37" s="109"/>
      <c r="J37" s="110"/>
      <c r="K37" s="111"/>
      <c r="L37"/>
      <c r="M37"/>
      <c r="N37"/>
      <c r="O37"/>
    </row>
    <row r="38" spans="1:5" ht="16.5" customHeight="1">
      <c r="A38" s="101"/>
      <c r="B38" s="88"/>
      <c r="C38" s="88"/>
      <c r="D38" s="88"/>
      <c r="E38" s="88"/>
    </row>
    <row r="39" spans="1:5" ht="16.5" customHeight="1">
      <c r="A39" s="101"/>
      <c r="B39" s="87" t="s">
        <v>157</v>
      </c>
      <c r="C39" s="88"/>
      <c r="D39" s="88"/>
      <c r="E39" s="88"/>
    </row>
    <row r="40" spans="1:15" s="99" customFormat="1" ht="16.5" customHeight="1">
      <c r="A40" s="90" t="s">
        <v>35</v>
      </c>
      <c r="B40" s="91" t="s">
        <v>168</v>
      </c>
      <c r="C40" s="92"/>
      <c r="D40" s="92" t="s">
        <v>56</v>
      </c>
      <c r="E40" s="92"/>
      <c r="F40"/>
      <c r="G40" s="112"/>
      <c r="H40" s="113"/>
      <c r="I40" s="114" t="s">
        <v>158</v>
      </c>
      <c r="J40" s="113"/>
      <c r="K40" s="115"/>
      <c r="L40"/>
      <c r="M40"/>
      <c r="N40"/>
      <c r="O40"/>
    </row>
    <row r="41" spans="1:15" s="99" customFormat="1" ht="16.5" customHeight="1">
      <c r="A41" s="90" t="s">
        <v>36</v>
      </c>
      <c r="B41" s="91" t="s">
        <v>169</v>
      </c>
      <c r="C41" s="92"/>
      <c r="D41" s="92" t="s">
        <v>60</v>
      </c>
      <c r="E41" s="92"/>
      <c r="F41"/>
      <c r="G41"/>
      <c r="H41"/>
      <c r="I41"/>
      <c r="J41"/>
      <c r="K41"/>
      <c r="L41"/>
      <c r="M41"/>
      <c r="N41"/>
      <c r="O41"/>
    </row>
    <row r="42" spans="1:5" s="99" customFormat="1" ht="16.5" customHeight="1">
      <c r="A42" s="90" t="s">
        <v>37</v>
      </c>
      <c r="B42" s="91" t="s">
        <v>170</v>
      </c>
      <c r="C42" s="92"/>
      <c r="D42" s="92" t="s">
        <v>61</v>
      </c>
      <c r="E42" s="92"/>
    </row>
    <row r="43" spans="1:5" ht="16.5" customHeight="1">
      <c r="A43" s="101"/>
      <c r="B43" s="88"/>
      <c r="C43" s="88"/>
      <c r="D43" s="88"/>
      <c r="E43" s="88"/>
    </row>
    <row r="44" spans="1:5" ht="16.5" customHeight="1">
      <c r="A44" s="101"/>
      <c r="B44" s="87" t="s">
        <v>159</v>
      </c>
      <c r="C44" s="88"/>
      <c r="D44" s="88"/>
      <c r="E44" s="88"/>
    </row>
    <row r="45" spans="1:6" s="99" customFormat="1" ht="16.5" customHeight="1">
      <c r="A45" s="90" t="s">
        <v>35</v>
      </c>
      <c r="B45" s="91" t="s">
        <v>171</v>
      </c>
      <c r="C45" s="92"/>
      <c r="D45" s="92" t="s">
        <v>55</v>
      </c>
      <c r="E45" s="92"/>
      <c r="F45" s="116"/>
    </row>
    <row r="46" spans="1:6" s="99" customFormat="1" ht="16.5" customHeight="1">
      <c r="A46" s="90" t="s">
        <v>36</v>
      </c>
      <c r="B46" s="91" t="s">
        <v>160</v>
      </c>
      <c r="C46" s="92"/>
      <c r="D46" s="92" t="s">
        <v>60</v>
      </c>
      <c r="E46" s="92"/>
      <c r="F46" s="116"/>
    </row>
    <row r="47" spans="1:5" s="99" customFormat="1" ht="16.5" customHeight="1">
      <c r="A47" s="90" t="s">
        <v>37</v>
      </c>
      <c r="B47" s="91" t="s">
        <v>172</v>
      </c>
      <c r="C47" s="92"/>
      <c r="D47" s="92" t="s">
        <v>60</v>
      </c>
      <c r="E47" s="92"/>
    </row>
    <row r="48" ht="16.5" customHeight="1"/>
  </sheetData>
  <printOptions horizontalCentered="1" verticalCentered="1"/>
  <pageMargins left="0" right="0" top="0" bottom="0" header="0" footer="0"/>
  <pageSetup fitToHeight="1" fitToWidth="1" orientation="portrait" paperSize="11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customWidth="1"/>
    <col min="18" max="18" width="4.625" style="19" customWidth="1"/>
    <col min="19" max="19" width="4.875" style="2" customWidth="1"/>
    <col min="20" max="16384" width="9.375" style="1" customWidth="1"/>
  </cols>
  <sheetData>
    <row r="1" ht="13.5" thickBot="1"/>
    <row r="2" spans="1:19" s="32" customFormat="1" ht="16.5" thickBot="1">
      <c r="A2" s="63"/>
      <c r="B2" s="64" t="s">
        <v>104</v>
      </c>
      <c r="C2" s="58" t="s">
        <v>56</v>
      </c>
      <c r="D2" s="65"/>
      <c r="E2" s="66"/>
      <c r="F2" s="67"/>
      <c r="G2" s="67"/>
      <c r="H2" s="65"/>
      <c r="I2" s="67"/>
      <c r="J2" s="68"/>
      <c r="K2" s="67"/>
      <c r="L2" s="67"/>
      <c r="M2" s="59" t="s">
        <v>124</v>
      </c>
      <c r="N2" s="67"/>
      <c r="O2" s="69"/>
      <c r="P2" s="69"/>
      <c r="Q2" s="119" t="s">
        <v>143</v>
      </c>
      <c r="R2" s="70"/>
      <c r="S2" s="117"/>
    </row>
    <row r="3" spans="1:19" s="32" customFormat="1" ht="6" customHeight="1">
      <c r="A3" s="33"/>
      <c r="B3" s="34"/>
      <c r="C3" s="35"/>
      <c r="D3" s="36"/>
      <c r="E3" s="37"/>
      <c r="F3" s="33"/>
      <c r="G3" s="33"/>
      <c r="H3" s="36"/>
      <c r="I3" s="33"/>
      <c r="J3" s="38"/>
      <c r="K3" s="33"/>
      <c r="L3" s="33"/>
      <c r="M3" s="39"/>
      <c r="N3" s="33"/>
      <c r="O3" s="40"/>
      <c r="P3" s="40"/>
      <c r="Q3" s="41"/>
      <c r="R3" s="42"/>
      <c r="S3" s="117"/>
    </row>
    <row r="4" spans="2:8" ht="13.5" thickBot="1">
      <c r="B4" s="3" t="s">
        <v>91</v>
      </c>
      <c r="C4" s="30" t="s">
        <v>96</v>
      </c>
      <c r="H4" s="29"/>
    </row>
    <row r="5" spans="1:19" s="3" customFormat="1" ht="12.75" thickBot="1" thickTop="1">
      <c r="A5" s="20" t="s">
        <v>21</v>
      </c>
      <c r="B5" s="21" t="s">
        <v>22</v>
      </c>
      <c r="C5" s="22"/>
      <c r="D5" s="23" t="s">
        <v>23</v>
      </c>
      <c r="E5" s="24" t="s">
        <v>24</v>
      </c>
      <c r="F5" s="24" t="s">
        <v>25</v>
      </c>
      <c r="G5" s="61" t="s">
        <v>26</v>
      </c>
      <c r="H5" s="60"/>
      <c r="I5" s="62" t="s">
        <v>27</v>
      </c>
      <c r="J5" s="25" t="s">
        <v>28</v>
      </c>
      <c r="K5" s="25" t="s">
        <v>29</v>
      </c>
      <c r="L5" s="26" t="s">
        <v>30</v>
      </c>
      <c r="M5" s="71" t="s">
        <v>31</v>
      </c>
      <c r="N5" s="27" t="str">
        <f>CHAR(198)</f>
        <v>Ć</v>
      </c>
      <c r="O5" s="24" t="s">
        <v>32</v>
      </c>
      <c r="P5" s="24" t="s">
        <v>33</v>
      </c>
      <c r="Q5" s="24" t="s">
        <v>34</v>
      </c>
      <c r="R5" s="28" t="s">
        <v>48</v>
      </c>
      <c r="S5" s="5"/>
    </row>
    <row r="6" ht="6" customHeight="1" thickTop="1">
      <c r="H6" s="29"/>
    </row>
    <row r="7" spans="1:18" ht="12.75">
      <c r="A7" s="43" t="s">
        <v>35</v>
      </c>
      <c r="B7" s="31" t="s">
        <v>105</v>
      </c>
      <c r="C7" s="16" t="s">
        <v>4</v>
      </c>
      <c r="D7" s="11" t="s">
        <v>56</v>
      </c>
      <c r="E7" s="10">
        <v>673</v>
      </c>
      <c r="F7" s="10" t="s">
        <v>5</v>
      </c>
      <c r="G7" s="9" t="s">
        <v>12</v>
      </c>
      <c r="H7" s="60"/>
      <c r="I7" s="72">
        <v>20</v>
      </c>
      <c r="J7" s="72">
        <v>23</v>
      </c>
      <c r="K7" s="72">
        <v>27</v>
      </c>
      <c r="L7" s="72">
        <v>23</v>
      </c>
      <c r="M7" s="73">
        <f>SUM(I7:L7)</f>
        <v>93</v>
      </c>
      <c r="N7" s="15">
        <f aca="true" t="shared" si="0" ref="N7:N20">M7/4</f>
        <v>23.25</v>
      </c>
      <c r="O7" s="17">
        <v>7</v>
      </c>
      <c r="P7" s="10">
        <v>0</v>
      </c>
      <c r="Q7" s="10" t="s">
        <v>130</v>
      </c>
      <c r="R7" s="45">
        <v>54</v>
      </c>
    </row>
    <row r="8" spans="1:19" ht="12.75">
      <c r="A8" s="43" t="s">
        <v>36</v>
      </c>
      <c r="B8" s="31" t="s">
        <v>68</v>
      </c>
      <c r="C8" s="16" t="s">
        <v>6</v>
      </c>
      <c r="D8" s="11" t="s">
        <v>56</v>
      </c>
      <c r="E8" s="10">
        <v>1403</v>
      </c>
      <c r="F8" s="10" t="s">
        <v>5</v>
      </c>
      <c r="G8" s="9">
        <v>1</v>
      </c>
      <c r="H8" s="60"/>
      <c r="I8" s="72">
        <v>26</v>
      </c>
      <c r="J8" s="72">
        <v>23</v>
      </c>
      <c r="K8" s="72">
        <v>25</v>
      </c>
      <c r="L8" s="72">
        <v>23</v>
      </c>
      <c r="M8" s="73">
        <f aca="true" t="shared" si="1" ref="M8:M20">SUM(I8:L8)</f>
        <v>97</v>
      </c>
      <c r="N8" s="15">
        <f t="shared" si="0"/>
        <v>24.25</v>
      </c>
      <c r="O8" s="17">
        <v>3</v>
      </c>
      <c r="P8" s="10">
        <v>2</v>
      </c>
      <c r="Q8" s="10">
        <v>46</v>
      </c>
      <c r="R8" s="45">
        <v>46</v>
      </c>
      <c r="S8" s="19" t="s">
        <v>128</v>
      </c>
    </row>
    <row r="9" spans="1:19" ht="12.75">
      <c r="A9" s="43" t="s">
        <v>37</v>
      </c>
      <c r="B9" s="31" t="s">
        <v>54</v>
      </c>
      <c r="C9" s="16" t="s">
        <v>8</v>
      </c>
      <c r="D9" s="11" t="s">
        <v>55</v>
      </c>
      <c r="E9" s="10">
        <v>434</v>
      </c>
      <c r="F9" s="10" t="s">
        <v>5</v>
      </c>
      <c r="G9" s="9">
        <v>3</v>
      </c>
      <c r="H9" s="60"/>
      <c r="I9" s="72">
        <v>25</v>
      </c>
      <c r="J9" s="72">
        <v>26</v>
      </c>
      <c r="K9" s="72">
        <v>22</v>
      </c>
      <c r="L9" s="72">
        <v>24</v>
      </c>
      <c r="M9" s="73">
        <f t="shared" si="1"/>
        <v>97</v>
      </c>
      <c r="N9" s="15">
        <f t="shared" si="0"/>
        <v>24.25</v>
      </c>
      <c r="O9" s="17">
        <v>4</v>
      </c>
      <c r="P9" s="10">
        <v>1</v>
      </c>
      <c r="Q9" s="10">
        <v>41</v>
      </c>
      <c r="R9" s="45">
        <v>41</v>
      </c>
      <c r="S9" s="19" t="s">
        <v>129</v>
      </c>
    </row>
    <row r="10" spans="1:19" ht="12.75">
      <c r="A10" s="43" t="s">
        <v>38</v>
      </c>
      <c r="B10" s="31" t="s">
        <v>52</v>
      </c>
      <c r="C10" s="16" t="s">
        <v>0</v>
      </c>
      <c r="D10" s="11" t="s">
        <v>66</v>
      </c>
      <c r="E10" s="10">
        <v>2390</v>
      </c>
      <c r="F10" s="10" t="s">
        <v>5</v>
      </c>
      <c r="G10" s="9">
        <v>3</v>
      </c>
      <c r="H10" s="60"/>
      <c r="I10" s="72">
        <v>26</v>
      </c>
      <c r="J10" s="72">
        <v>23</v>
      </c>
      <c r="K10" s="72">
        <v>24</v>
      </c>
      <c r="L10" s="72">
        <v>26</v>
      </c>
      <c r="M10" s="73">
        <f t="shared" si="1"/>
        <v>99</v>
      </c>
      <c r="N10" s="15">
        <f t="shared" si="0"/>
        <v>24.75</v>
      </c>
      <c r="O10" s="17">
        <v>3</v>
      </c>
      <c r="P10" s="10">
        <v>2</v>
      </c>
      <c r="Q10" s="10">
        <v>36</v>
      </c>
      <c r="R10" s="45">
        <v>36</v>
      </c>
      <c r="S10" s="7"/>
    </row>
    <row r="11" spans="1:19" ht="12.75">
      <c r="A11" s="43" t="s">
        <v>39</v>
      </c>
      <c r="B11" s="31" t="s">
        <v>50</v>
      </c>
      <c r="C11" s="16" t="s">
        <v>6</v>
      </c>
      <c r="D11" s="11" t="s">
        <v>60</v>
      </c>
      <c r="E11" s="10">
        <v>1059</v>
      </c>
      <c r="F11" s="10" t="s">
        <v>5</v>
      </c>
      <c r="G11" s="9">
        <v>1</v>
      </c>
      <c r="H11" s="60"/>
      <c r="I11" s="72">
        <v>25</v>
      </c>
      <c r="J11" s="72">
        <v>26</v>
      </c>
      <c r="K11" s="72">
        <v>29</v>
      </c>
      <c r="L11" s="72">
        <v>25</v>
      </c>
      <c r="M11" s="73">
        <f t="shared" si="1"/>
        <v>105</v>
      </c>
      <c r="N11" s="15">
        <f t="shared" si="0"/>
        <v>26.25</v>
      </c>
      <c r="O11" s="17">
        <v>4</v>
      </c>
      <c r="P11" s="10">
        <v>1</v>
      </c>
      <c r="Q11" s="10">
        <v>28</v>
      </c>
      <c r="R11" s="45">
        <v>28</v>
      </c>
      <c r="S11" s="7"/>
    </row>
    <row r="12" spans="1:18" ht="12.75">
      <c r="A12" s="43" t="s">
        <v>40</v>
      </c>
      <c r="B12" s="31" t="s">
        <v>58</v>
      </c>
      <c r="C12" s="16" t="s">
        <v>59</v>
      </c>
      <c r="D12" s="11" t="s">
        <v>60</v>
      </c>
      <c r="E12" s="10">
        <v>749</v>
      </c>
      <c r="F12" s="10" t="s">
        <v>5</v>
      </c>
      <c r="G12" s="9">
        <v>3</v>
      </c>
      <c r="H12" s="60"/>
      <c r="I12" s="72">
        <v>26</v>
      </c>
      <c r="J12" s="72">
        <v>29</v>
      </c>
      <c r="K12" s="72">
        <v>23</v>
      </c>
      <c r="L12" s="72">
        <v>27</v>
      </c>
      <c r="M12" s="73">
        <f t="shared" si="1"/>
        <v>105</v>
      </c>
      <c r="N12" s="15">
        <f t="shared" si="0"/>
        <v>26.25</v>
      </c>
      <c r="O12" s="17">
        <v>6</v>
      </c>
      <c r="P12" s="10">
        <v>1</v>
      </c>
      <c r="Q12" s="10">
        <v>28</v>
      </c>
      <c r="R12" s="45">
        <v>28</v>
      </c>
    </row>
    <row r="13" spans="1:18" ht="12.75">
      <c r="A13" s="43" t="s">
        <v>41</v>
      </c>
      <c r="B13" s="31" t="s">
        <v>106</v>
      </c>
      <c r="C13" s="16" t="s">
        <v>69</v>
      </c>
      <c r="D13" s="11" t="s">
        <v>60</v>
      </c>
      <c r="E13" s="10">
        <v>1890</v>
      </c>
      <c r="F13" s="10" t="s">
        <v>5</v>
      </c>
      <c r="G13" s="9" t="s">
        <v>3</v>
      </c>
      <c r="H13" s="60"/>
      <c r="I13" s="72">
        <v>27</v>
      </c>
      <c r="J13" s="72">
        <v>29</v>
      </c>
      <c r="K13" s="72">
        <v>25</v>
      </c>
      <c r="L13" s="72">
        <v>28</v>
      </c>
      <c r="M13" s="73">
        <f t="shared" si="1"/>
        <v>109</v>
      </c>
      <c r="N13" s="15">
        <f t="shared" si="0"/>
        <v>27.25</v>
      </c>
      <c r="O13" s="17">
        <v>4</v>
      </c>
      <c r="P13" s="10">
        <v>1</v>
      </c>
      <c r="Q13" s="10">
        <v>19</v>
      </c>
      <c r="R13" s="45">
        <v>19</v>
      </c>
    </row>
    <row r="14" spans="1:18" ht="12.75">
      <c r="A14" s="43" t="s">
        <v>87</v>
      </c>
      <c r="B14" s="31" t="s">
        <v>72</v>
      </c>
      <c r="C14" s="16" t="s">
        <v>11</v>
      </c>
      <c r="D14" s="11" t="s">
        <v>66</v>
      </c>
      <c r="E14" s="10">
        <v>2177</v>
      </c>
      <c r="F14" s="10" t="s">
        <v>5</v>
      </c>
      <c r="G14" s="9">
        <v>4</v>
      </c>
      <c r="H14" s="60"/>
      <c r="I14" s="72">
        <v>28</v>
      </c>
      <c r="J14" s="72">
        <v>32</v>
      </c>
      <c r="K14" s="72">
        <v>26</v>
      </c>
      <c r="L14" s="72">
        <v>27</v>
      </c>
      <c r="M14" s="73">
        <f t="shared" si="1"/>
        <v>113</v>
      </c>
      <c r="N14" s="15">
        <f t="shared" si="0"/>
        <v>28.25</v>
      </c>
      <c r="O14" s="17">
        <v>6</v>
      </c>
      <c r="P14" s="10">
        <v>1</v>
      </c>
      <c r="Q14" s="10">
        <v>13</v>
      </c>
      <c r="R14" s="45">
        <v>13</v>
      </c>
    </row>
    <row r="15" spans="1:18" ht="12.75">
      <c r="A15" s="43" t="s">
        <v>42</v>
      </c>
      <c r="B15" s="31" t="s">
        <v>107</v>
      </c>
      <c r="C15" s="16" t="s">
        <v>53</v>
      </c>
      <c r="D15" s="11" t="s">
        <v>56</v>
      </c>
      <c r="E15" s="10">
        <v>2457</v>
      </c>
      <c r="F15" s="10" t="s">
        <v>5</v>
      </c>
      <c r="G15" s="9" t="s">
        <v>3</v>
      </c>
      <c r="H15" s="60"/>
      <c r="I15" s="72">
        <v>28</v>
      </c>
      <c r="J15" s="72">
        <v>35</v>
      </c>
      <c r="K15" s="72">
        <v>30</v>
      </c>
      <c r="L15" s="72">
        <v>26</v>
      </c>
      <c r="M15" s="73">
        <f t="shared" si="1"/>
        <v>119</v>
      </c>
      <c r="N15" s="15">
        <f t="shared" si="0"/>
        <v>29.75</v>
      </c>
      <c r="O15" s="17">
        <v>9</v>
      </c>
      <c r="P15" s="10">
        <v>2</v>
      </c>
      <c r="Q15" s="10">
        <v>7</v>
      </c>
      <c r="R15" s="45">
        <v>7</v>
      </c>
    </row>
    <row r="16" spans="1:18" ht="12.75">
      <c r="A16" s="43" t="s">
        <v>43</v>
      </c>
      <c r="B16" s="31" t="s">
        <v>63</v>
      </c>
      <c r="C16" s="16" t="s">
        <v>8</v>
      </c>
      <c r="D16" s="11" t="s">
        <v>61</v>
      </c>
      <c r="E16" s="10">
        <v>1239</v>
      </c>
      <c r="F16" s="10" t="s">
        <v>5</v>
      </c>
      <c r="G16" s="9">
        <v>4</v>
      </c>
      <c r="H16" s="60"/>
      <c r="I16" s="72">
        <v>29</v>
      </c>
      <c r="J16" s="72">
        <v>32</v>
      </c>
      <c r="K16" s="72">
        <v>29</v>
      </c>
      <c r="L16" s="72">
        <v>32</v>
      </c>
      <c r="M16" s="73">
        <f t="shared" si="1"/>
        <v>122</v>
      </c>
      <c r="N16" s="15">
        <f t="shared" si="0"/>
        <v>30.5</v>
      </c>
      <c r="O16" s="17">
        <v>3</v>
      </c>
      <c r="P16" s="10">
        <v>3</v>
      </c>
      <c r="Q16" s="10">
        <v>1</v>
      </c>
      <c r="R16" s="45">
        <v>1</v>
      </c>
    </row>
    <row r="17" spans="1:18" ht="12.75">
      <c r="A17" s="43" t="s">
        <v>49</v>
      </c>
      <c r="B17" s="31" t="s">
        <v>73</v>
      </c>
      <c r="C17" s="16" t="s">
        <v>51</v>
      </c>
      <c r="D17" s="11" t="s">
        <v>56</v>
      </c>
      <c r="E17" s="10">
        <v>2369</v>
      </c>
      <c r="F17" s="10" t="s">
        <v>5</v>
      </c>
      <c r="G17" s="9">
        <v>3</v>
      </c>
      <c r="H17" s="60"/>
      <c r="I17" s="72">
        <v>34</v>
      </c>
      <c r="J17" s="72">
        <v>31</v>
      </c>
      <c r="K17" s="72">
        <v>33</v>
      </c>
      <c r="L17" s="72">
        <v>27</v>
      </c>
      <c r="M17" s="73">
        <f t="shared" si="1"/>
        <v>125</v>
      </c>
      <c r="N17" s="15">
        <f t="shared" si="0"/>
        <v>31.25</v>
      </c>
      <c r="O17" s="17">
        <v>7</v>
      </c>
      <c r="P17" s="10">
        <v>2</v>
      </c>
      <c r="Q17" s="10"/>
      <c r="R17" s="45"/>
    </row>
    <row r="18" spans="1:18" ht="12.75">
      <c r="A18" s="43" t="s">
        <v>44</v>
      </c>
      <c r="B18" s="31" t="s">
        <v>78</v>
      </c>
      <c r="C18" s="16" t="s">
        <v>2</v>
      </c>
      <c r="D18" s="11" t="s">
        <v>60</v>
      </c>
      <c r="E18" s="10">
        <v>2534</v>
      </c>
      <c r="F18" s="10" t="s">
        <v>5</v>
      </c>
      <c r="G18" s="9">
        <v>4</v>
      </c>
      <c r="H18" s="60"/>
      <c r="I18" s="72">
        <v>31</v>
      </c>
      <c r="J18" s="72">
        <v>31</v>
      </c>
      <c r="K18" s="72">
        <v>27</v>
      </c>
      <c r="L18" s="72">
        <v>37</v>
      </c>
      <c r="M18" s="73">
        <f t="shared" si="1"/>
        <v>126</v>
      </c>
      <c r="N18" s="15">
        <f t="shared" si="0"/>
        <v>31.5</v>
      </c>
      <c r="O18" s="17">
        <v>10</v>
      </c>
      <c r="P18" s="10">
        <v>0</v>
      </c>
      <c r="Q18" s="10"/>
      <c r="R18" s="45"/>
    </row>
    <row r="19" spans="1:18" ht="12.75">
      <c r="A19" s="43" t="s">
        <v>45</v>
      </c>
      <c r="B19" s="31" t="s">
        <v>80</v>
      </c>
      <c r="C19" s="16" t="s">
        <v>13</v>
      </c>
      <c r="D19" s="11" t="s">
        <v>67</v>
      </c>
      <c r="E19" s="10">
        <v>2610</v>
      </c>
      <c r="F19" s="10" t="s">
        <v>5</v>
      </c>
      <c r="G19" s="9" t="s">
        <v>3</v>
      </c>
      <c r="H19" s="60"/>
      <c r="I19" s="72">
        <v>37</v>
      </c>
      <c r="J19" s="72">
        <v>32</v>
      </c>
      <c r="K19" s="72">
        <v>40</v>
      </c>
      <c r="L19" s="72">
        <v>39</v>
      </c>
      <c r="M19" s="73">
        <f t="shared" si="1"/>
        <v>148</v>
      </c>
      <c r="N19" s="15">
        <f t="shared" si="0"/>
        <v>37</v>
      </c>
      <c r="O19" s="17">
        <v>8</v>
      </c>
      <c r="P19" s="10">
        <v>2</v>
      </c>
      <c r="Q19" s="10"/>
      <c r="R19" s="45"/>
    </row>
    <row r="20" spans="1:18" ht="12.75">
      <c r="A20" s="43" t="s">
        <v>46</v>
      </c>
      <c r="B20" s="31" t="s">
        <v>70</v>
      </c>
      <c r="C20" s="16" t="s">
        <v>0</v>
      </c>
      <c r="D20" s="11" t="s">
        <v>66</v>
      </c>
      <c r="E20" s="10">
        <v>2086</v>
      </c>
      <c r="F20" s="10" t="s">
        <v>5</v>
      </c>
      <c r="G20" s="9">
        <v>4</v>
      </c>
      <c r="H20" s="60"/>
      <c r="I20" s="72">
        <v>37</v>
      </c>
      <c r="J20" s="72">
        <v>35</v>
      </c>
      <c r="K20" s="120">
        <v>126</v>
      </c>
      <c r="L20" s="120">
        <v>126</v>
      </c>
      <c r="M20" s="73">
        <f t="shared" si="1"/>
        <v>324</v>
      </c>
      <c r="N20" s="15">
        <f t="shared" si="0"/>
        <v>81</v>
      </c>
      <c r="O20" s="17">
        <v>91</v>
      </c>
      <c r="P20" s="10">
        <v>89</v>
      </c>
      <c r="Q20" s="10"/>
      <c r="R20" s="45"/>
    </row>
    <row r="21" ht="12.75">
      <c r="H21" s="29"/>
    </row>
    <row r="22" spans="2:13" ht="12.75">
      <c r="B22" s="44" t="s">
        <v>97</v>
      </c>
      <c r="D22" s="5" t="s">
        <v>125</v>
      </c>
      <c r="I22" s="45" t="s">
        <v>12</v>
      </c>
      <c r="J22" s="46">
        <v>1.2</v>
      </c>
      <c r="K22" s="47" t="s">
        <v>98</v>
      </c>
      <c r="L22" s="48">
        <v>1</v>
      </c>
      <c r="M22" s="118">
        <f aca="true" t="shared" si="2" ref="M22:M27">J22*L22</f>
        <v>1.2</v>
      </c>
    </row>
    <row r="23" spans="4:13" ht="12.75">
      <c r="D23" s="49">
        <v>10</v>
      </c>
      <c r="I23" s="45">
        <v>1</v>
      </c>
      <c r="J23" s="46">
        <v>1.2</v>
      </c>
      <c r="K23" s="47" t="s">
        <v>98</v>
      </c>
      <c r="L23" s="48">
        <v>2</v>
      </c>
      <c r="M23" s="118">
        <f t="shared" si="2"/>
        <v>2.4</v>
      </c>
    </row>
    <row r="24" spans="9:13" ht="12.75">
      <c r="I24" s="45">
        <v>2</v>
      </c>
      <c r="J24" s="46">
        <v>1</v>
      </c>
      <c r="K24" s="47" t="s">
        <v>98</v>
      </c>
      <c r="L24" s="48">
        <v>0</v>
      </c>
      <c r="M24" s="118">
        <f t="shared" si="2"/>
        <v>0</v>
      </c>
    </row>
    <row r="25" spans="2:13" ht="12.75">
      <c r="B25" s="44" t="s">
        <v>99</v>
      </c>
      <c r="D25" s="5" t="s">
        <v>126</v>
      </c>
      <c r="I25" s="45">
        <v>3</v>
      </c>
      <c r="J25" s="46">
        <v>0.7</v>
      </c>
      <c r="K25" s="47" t="s">
        <v>98</v>
      </c>
      <c r="L25" s="48">
        <v>4</v>
      </c>
      <c r="M25" s="118">
        <f t="shared" si="2"/>
        <v>2.8</v>
      </c>
    </row>
    <row r="26" spans="4:13" ht="12.75">
      <c r="D26" s="49">
        <v>3</v>
      </c>
      <c r="I26" s="45">
        <v>4</v>
      </c>
      <c r="J26" s="46">
        <v>0.5</v>
      </c>
      <c r="K26" s="47" t="s">
        <v>98</v>
      </c>
      <c r="L26" s="48">
        <v>4</v>
      </c>
      <c r="M26" s="118">
        <f t="shared" si="2"/>
        <v>2</v>
      </c>
    </row>
    <row r="27" spans="4:13" ht="12.75">
      <c r="D27" s="5"/>
      <c r="I27" s="45" t="s">
        <v>3</v>
      </c>
      <c r="J27" s="46">
        <v>0.3</v>
      </c>
      <c r="K27" s="47" t="s">
        <v>98</v>
      </c>
      <c r="L27" s="48">
        <v>3</v>
      </c>
      <c r="M27" s="118">
        <f t="shared" si="2"/>
        <v>0.8999999999999999</v>
      </c>
    </row>
    <row r="28" spans="2:13" ht="12.75">
      <c r="B28" s="44" t="s">
        <v>100</v>
      </c>
      <c r="D28" s="5" t="s">
        <v>127</v>
      </c>
      <c r="I28" s="50"/>
      <c r="J28" s="51"/>
      <c r="K28" s="52"/>
      <c r="L28" s="53"/>
      <c r="M28" s="54"/>
    </row>
    <row r="29" spans="4:13" ht="12.75">
      <c r="D29" s="49">
        <v>96</v>
      </c>
      <c r="M29" s="55">
        <f>SUM(M22:M27)</f>
        <v>9.299999999999999</v>
      </c>
    </row>
    <row r="30" ht="12.75">
      <c r="M30" s="56"/>
    </row>
  </sheetData>
  <printOptions horizontalCentered="1"/>
  <pageMargins left="0" right="0" top="0" bottom="0" header="0" footer="0"/>
  <pageSetup fitToHeight="1" fitToWidth="1" orientation="portrait" paperSize="11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customWidth="1"/>
    <col min="18" max="18" width="4.625" style="1" customWidth="1"/>
    <col min="19" max="16384" width="9.375" style="1" customWidth="1"/>
  </cols>
  <sheetData>
    <row r="1" ht="13.5" thickBot="1"/>
    <row r="2" spans="1:18" s="32" customFormat="1" ht="16.5" thickBot="1">
      <c r="A2" s="63"/>
      <c r="B2" s="64" t="s">
        <v>104</v>
      </c>
      <c r="C2" s="58" t="s">
        <v>56</v>
      </c>
      <c r="D2" s="65"/>
      <c r="E2" s="66"/>
      <c r="F2" s="67"/>
      <c r="G2" s="67"/>
      <c r="H2" s="65"/>
      <c r="I2" s="67"/>
      <c r="J2" s="68"/>
      <c r="K2" s="67"/>
      <c r="L2" s="67"/>
      <c r="M2" s="59" t="s">
        <v>124</v>
      </c>
      <c r="N2" s="67"/>
      <c r="O2" s="69"/>
      <c r="P2" s="69"/>
      <c r="Q2" s="119" t="s">
        <v>143</v>
      </c>
      <c r="R2" s="70"/>
    </row>
    <row r="3" spans="1:18" s="32" customFormat="1" ht="12.75" customHeight="1">
      <c r="A3" s="33"/>
      <c r="B3" s="34"/>
      <c r="C3" s="35"/>
      <c r="D3" s="36"/>
      <c r="E3" s="37"/>
      <c r="F3" s="33"/>
      <c r="G3" s="33"/>
      <c r="H3" s="36"/>
      <c r="I3" s="33"/>
      <c r="J3" s="38"/>
      <c r="K3" s="33"/>
      <c r="L3" s="33"/>
      <c r="M3" s="39"/>
      <c r="N3" s="33"/>
      <c r="O3" s="40"/>
      <c r="P3" s="40"/>
      <c r="Q3" s="41"/>
      <c r="R3" s="42"/>
    </row>
    <row r="4" spans="2:18" ht="13.5" thickBot="1">
      <c r="B4" s="3" t="s">
        <v>91</v>
      </c>
      <c r="C4" s="30" t="s">
        <v>95</v>
      </c>
      <c r="R4" s="19"/>
    </row>
    <row r="5" spans="1:20" s="3" customFormat="1" ht="14.25" thickBot="1" thickTop="1">
      <c r="A5" s="20" t="s">
        <v>21</v>
      </c>
      <c r="B5" s="21" t="s">
        <v>22</v>
      </c>
      <c r="C5" s="22"/>
      <c r="D5" s="23" t="s">
        <v>23</v>
      </c>
      <c r="E5" s="24" t="s">
        <v>24</v>
      </c>
      <c r="F5" s="24" t="s">
        <v>25</v>
      </c>
      <c r="G5" s="24" t="s">
        <v>26</v>
      </c>
      <c r="H5" s="29"/>
      <c r="I5" s="25" t="s">
        <v>27</v>
      </c>
      <c r="J5" s="25" t="s">
        <v>28</v>
      </c>
      <c r="K5" s="25" t="s">
        <v>29</v>
      </c>
      <c r="L5" s="26" t="s">
        <v>30</v>
      </c>
      <c r="M5" s="71" t="s">
        <v>31</v>
      </c>
      <c r="N5" s="27" t="str">
        <f>CHAR(198)</f>
        <v>Ć</v>
      </c>
      <c r="O5" s="24" t="s">
        <v>32</v>
      </c>
      <c r="P5" s="24" t="s">
        <v>33</v>
      </c>
      <c r="Q5" s="24" t="s">
        <v>34</v>
      </c>
      <c r="R5" s="28" t="s">
        <v>48</v>
      </c>
      <c r="S5" s="1"/>
      <c r="T5" s="57"/>
    </row>
    <row r="6" spans="8:18" ht="6" customHeight="1" thickTop="1">
      <c r="H6" s="29"/>
      <c r="R6" s="19"/>
    </row>
    <row r="7" spans="1:20" ht="12.75">
      <c r="A7" s="43" t="s">
        <v>35</v>
      </c>
      <c r="B7" s="31" t="s">
        <v>81</v>
      </c>
      <c r="C7" s="16" t="s">
        <v>82</v>
      </c>
      <c r="D7" s="11" t="s">
        <v>66</v>
      </c>
      <c r="E7" s="10">
        <v>2631</v>
      </c>
      <c r="F7" s="10" t="s">
        <v>7</v>
      </c>
      <c r="G7" s="9">
        <v>4</v>
      </c>
      <c r="H7" s="29"/>
      <c r="I7" s="72">
        <v>26</v>
      </c>
      <c r="J7" s="72">
        <v>35</v>
      </c>
      <c r="K7" s="72">
        <v>34</v>
      </c>
      <c r="L7" s="72">
        <v>28</v>
      </c>
      <c r="M7" s="73">
        <f>SUM(I7:L7)</f>
        <v>123</v>
      </c>
      <c r="N7" s="15">
        <f>M7/4</f>
        <v>30.75</v>
      </c>
      <c r="O7" s="17">
        <v>9</v>
      </c>
      <c r="P7" s="10">
        <v>6</v>
      </c>
      <c r="Q7" s="10" t="s">
        <v>131</v>
      </c>
      <c r="R7" s="45">
        <v>38</v>
      </c>
      <c r="T7" s="57"/>
    </row>
    <row r="8" spans="8:20" ht="12.75">
      <c r="H8" s="29"/>
      <c r="T8" s="57"/>
    </row>
    <row r="9" spans="2:20" ht="13.5" thickBot="1">
      <c r="B9" s="3" t="s">
        <v>91</v>
      </c>
      <c r="C9" s="30" t="s">
        <v>94</v>
      </c>
      <c r="H9" s="29"/>
      <c r="R9" s="19"/>
      <c r="T9" s="57"/>
    </row>
    <row r="10" spans="1:20" s="3" customFormat="1" ht="14.25" thickBot="1" thickTop="1">
      <c r="A10" s="20" t="s">
        <v>21</v>
      </c>
      <c r="B10" s="21" t="s">
        <v>22</v>
      </c>
      <c r="C10" s="22"/>
      <c r="D10" s="23" t="s">
        <v>23</v>
      </c>
      <c r="E10" s="24" t="s">
        <v>24</v>
      </c>
      <c r="F10" s="24" t="s">
        <v>25</v>
      </c>
      <c r="G10" s="24" t="s">
        <v>26</v>
      </c>
      <c r="H10" s="29"/>
      <c r="I10" s="25" t="s">
        <v>27</v>
      </c>
      <c r="J10" s="25" t="s">
        <v>28</v>
      </c>
      <c r="K10" s="25" t="s">
        <v>29</v>
      </c>
      <c r="L10" s="26" t="s">
        <v>30</v>
      </c>
      <c r="M10" s="71" t="s">
        <v>31</v>
      </c>
      <c r="N10" s="27" t="str">
        <f>CHAR(198)</f>
        <v>Ć</v>
      </c>
      <c r="O10" s="24" t="s">
        <v>32</v>
      </c>
      <c r="P10" s="24" t="s">
        <v>33</v>
      </c>
      <c r="Q10" s="24" t="s">
        <v>34</v>
      </c>
      <c r="R10" s="28" t="s">
        <v>48</v>
      </c>
      <c r="S10" s="1"/>
      <c r="T10" s="57"/>
    </row>
    <row r="11" spans="8:20" ht="6" customHeight="1" thickTop="1">
      <c r="H11" s="29"/>
      <c r="Q11" s="18"/>
      <c r="R11" s="19"/>
      <c r="T11" s="57"/>
    </row>
    <row r="12" spans="1:20" ht="12.75">
      <c r="A12" s="43" t="s">
        <v>35</v>
      </c>
      <c r="B12" s="31" t="s">
        <v>108</v>
      </c>
      <c r="C12" s="16" t="s">
        <v>10</v>
      </c>
      <c r="D12" s="11" t="s">
        <v>56</v>
      </c>
      <c r="E12" s="10">
        <v>692</v>
      </c>
      <c r="F12" s="10" t="s">
        <v>1</v>
      </c>
      <c r="G12" s="9" t="s">
        <v>12</v>
      </c>
      <c r="H12" s="29"/>
      <c r="I12" s="72">
        <v>23</v>
      </c>
      <c r="J12" s="72">
        <v>24</v>
      </c>
      <c r="K12" s="72">
        <v>24</v>
      </c>
      <c r="L12" s="72">
        <v>20</v>
      </c>
      <c r="M12" s="73">
        <f aca="true" t="shared" si="0" ref="M12:M18">SUM(I12:L12)</f>
        <v>91</v>
      </c>
      <c r="N12" s="15">
        <f aca="true" t="shared" si="1" ref="N12:N18">M12/4</f>
        <v>22.75</v>
      </c>
      <c r="O12" s="17">
        <v>4</v>
      </c>
      <c r="P12" s="10">
        <v>1</v>
      </c>
      <c r="Q12" s="43" t="s">
        <v>132</v>
      </c>
      <c r="R12" s="45">
        <v>70</v>
      </c>
      <c r="T12" s="57"/>
    </row>
    <row r="13" spans="1:20" ht="12.75">
      <c r="A13" s="43" t="s">
        <v>36</v>
      </c>
      <c r="B13" s="31" t="s">
        <v>68</v>
      </c>
      <c r="C13" s="16" t="s">
        <v>2</v>
      </c>
      <c r="D13" s="11" t="s">
        <v>67</v>
      </c>
      <c r="E13" s="10">
        <v>2596</v>
      </c>
      <c r="F13" s="10" t="s">
        <v>1</v>
      </c>
      <c r="G13" s="9">
        <v>4</v>
      </c>
      <c r="H13" s="29"/>
      <c r="I13" s="72">
        <v>24</v>
      </c>
      <c r="J13" s="72">
        <v>33</v>
      </c>
      <c r="K13" s="72">
        <v>30</v>
      </c>
      <c r="L13" s="72">
        <v>25</v>
      </c>
      <c r="M13" s="73">
        <f t="shared" si="0"/>
        <v>112</v>
      </c>
      <c r="N13" s="15">
        <f t="shared" si="1"/>
        <v>28</v>
      </c>
      <c r="O13" s="17">
        <v>9</v>
      </c>
      <c r="P13" s="10">
        <v>5</v>
      </c>
      <c r="Q13" s="43" t="s">
        <v>133</v>
      </c>
      <c r="R13" s="45">
        <v>47</v>
      </c>
      <c r="T13" s="57"/>
    </row>
    <row r="14" spans="1:20" ht="12.75">
      <c r="A14" s="43" t="s">
        <v>37</v>
      </c>
      <c r="B14" s="31" t="s">
        <v>64</v>
      </c>
      <c r="C14" s="16" t="s">
        <v>65</v>
      </c>
      <c r="D14" s="11" t="s">
        <v>61</v>
      </c>
      <c r="E14" s="10">
        <v>1242</v>
      </c>
      <c r="F14" s="10" t="s">
        <v>1</v>
      </c>
      <c r="G14" s="9">
        <v>3</v>
      </c>
      <c r="H14" s="29"/>
      <c r="I14" s="72">
        <v>25</v>
      </c>
      <c r="J14" s="72">
        <v>34</v>
      </c>
      <c r="K14" s="72">
        <v>32</v>
      </c>
      <c r="L14" s="72">
        <v>28</v>
      </c>
      <c r="M14" s="73">
        <f t="shared" si="0"/>
        <v>119</v>
      </c>
      <c r="N14" s="15">
        <f t="shared" si="1"/>
        <v>29.75</v>
      </c>
      <c r="O14" s="17">
        <v>9</v>
      </c>
      <c r="P14" s="10">
        <v>4</v>
      </c>
      <c r="Q14" s="43" t="s">
        <v>134</v>
      </c>
      <c r="R14" s="45">
        <v>38</v>
      </c>
      <c r="T14" s="57"/>
    </row>
    <row r="15" spans="1:20" ht="12.75">
      <c r="A15" s="43" t="s">
        <v>38</v>
      </c>
      <c r="B15" s="31" t="s">
        <v>89</v>
      </c>
      <c r="C15" s="16" t="s">
        <v>9</v>
      </c>
      <c r="D15" s="11" t="s">
        <v>88</v>
      </c>
      <c r="E15" s="10">
        <v>2744</v>
      </c>
      <c r="F15" s="10" t="s">
        <v>1</v>
      </c>
      <c r="G15" s="9" t="s">
        <v>3</v>
      </c>
      <c r="H15" s="29"/>
      <c r="I15" s="72">
        <v>35</v>
      </c>
      <c r="J15" s="72">
        <v>29</v>
      </c>
      <c r="K15" s="72">
        <v>31</v>
      </c>
      <c r="L15" s="72">
        <v>36</v>
      </c>
      <c r="M15" s="73">
        <f t="shared" si="0"/>
        <v>131</v>
      </c>
      <c r="N15" s="15">
        <f t="shared" si="1"/>
        <v>32.75</v>
      </c>
      <c r="O15" s="17">
        <v>7</v>
      </c>
      <c r="P15" s="10">
        <v>4</v>
      </c>
      <c r="Q15" s="43" t="s">
        <v>135</v>
      </c>
      <c r="R15" s="45">
        <v>25</v>
      </c>
      <c r="T15" s="57"/>
    </row>
    <row r="16" spans="1:20" ht="12.75">
      <c r="A16" s="43" t="s">
        <v>39</v>
      </c>
      <c r="B16" s="31" t="s">
        <v>109</v>
      </c>
      <c r="C16" s="16" t="s">
        <v>74</v>
      </c>
      <c r="D16" s="11" t="s">
        <v>67</v>
      </c>
      <c r="E16" s="10">
        <v>2374</v>
      </c>
      <c r="F16" s="10" t="s">
        <v>1</v>
      </c>
      <c r="G16" s="9">
        <v>4</v>
      </c>
      <c r="H16" s="29"/>
      <c r="I16" s="72">
        <v>37</v>
      </c>
      <c r="J16" s="72">
        <v>39</v>
      </c>
      <c r="K16" s="72">
        <v>33</v>
      </c>
      <c r="L16" s="72">
        <v>28</v>
      </c>
      <c r="M16" s="73">
        <f t="shared" si="0"/>
        <v>137</v>
      </c>
      <c r="N16" s="15">
        <f t="shared" si="1"/>
        <v>34.25</v>
      </c>
      <c r="O16" s="17">
        <v>11</v>
      </c>
      <c r="P16" s="10">
        <v>4</v>
      </c>
      <c r="Q16" s="43" t="s">
        <v>136</v>
      </c>
      <c r="R16" s="45">
        <v>19</v>
      </c>
      <c r="T16" s="57"/>
    </row>
    <row r="17" spans="1:20" ht="12.75">
      <c r="A17" s="43" t="s">
        <v>40</v>
      </c>
      <c r="B17" s="31" t="s">
        <v>77</v>
      </c>
      <c r="C17" s="16" t="s">
        <v>4</v>
      </c>
      <c r="D17" s="11" t="s">
        <v>55</v>
      </c>
      <c r="E17" s="10">
        <v>2567</v>
      </c>
      <c r="F17" s="10" t="s">
        <v>1</v>
      </c>
      <c r="G17" s="9" t="s">
        <v>3</v>
      </c>
      <c r="H17" s="29"/>
      <c r="I17" s="72">
        <v>34</v>
      </c>
      <c r="J17" s="72">
        <v>39</v>
      </c>
      <c r="K17" s="72">
        <v>33</v>
      </c>
      <c r="L17" s="72">
        <v>32</v>
      </c>
      <c r="M17" s="73">
        <f t="shared" si="0"/>
        <v>138</v>
      </c>
      <c r="N17" s="15">
        <f t="shared" si="1"/>
        <v>34.5</v>
      </c>
      <c r="O17" s="17">
        <v>7</v>
      </c>
      <c r="P17" s="10">
        <v>1</v>
      </c>
      <c r="Q17" s="43" t="s">
        <v>103</v>
      </c>
      <c r="R17" s="45">
        <v>18</v>
      </c>
      <c r="T17" s="57"/>
    </row>
    <row r="18" spans="1:20" ht="12.75">
      <c r="A18" s="43" t="s">
        <v>41</v>
      </c>
      <c r="B18" s="31" t="s">
        <v>90</v>
      </c>
      <c r="C18" s="16" t="s">
        <v>2</v>
      </c>
      <c r="D18" s="11" t="s">
        <v>57</v>
      </c>
      <c r="E18" s="10">
        <v>1923</v>
      </c>
      <c r="F18" s="10" t="s">
        <v>1</v>
      </c>
      <c r="G18" s="9" t="s">
        <v>3</v>
      </c>
      <c r="H18" s="29"/>
      <c r="I18" s="72">
        <v>26</v>
      </c>
      <c r="J18" s="72">
        <v>38</v>
      </c>
      <c r="K18" s="72">
        <v>39</v>
      </c>
      <c r="L18" s="72">
        <v>43</v>
      </c>
      <c r="M18" s="73">
        <f t="shared" si="0"/>
        <v>146</v>
      </c>
      <c r="N18" s="15">
        <f t="shared" si="1"/>
        <v>36.5</v>
      </c>
      <c r="O18" s="17">
        <v>17</v>
      </c>
      <c r="P18" s="10">
        <v>1</v>
      </c>
      <c r="Q18" s="43" t="s">
        <v>102</v>
      </c>
      <c r="R18" s="45">
        <v>10</v>
      </c>
      <c r="T18" s="57"/>
    </row>
    <row r="19" spans="8:20" ht="12.75">
      <c r="H19" s="29"/>
      <c r="T19" s="57"/>
    </row>
    <row r="20" spans="2:20" ht="13.5" thickBot="1">
      <c r="B20" s="3" t="s">
        <v>91</v>
      </c>
      <c r="C20" s="30" t="s">
        <v>93</v>
      </c>
      <c r="H20" s="29"/>
      <c r="R20" s="19"/>
      <c r="T20" s="57"/>
    </row>
    <row r="21" spans="1:20" s="3" customFormat="1" ht="14.25" thickBot="1" thickTop="1">
      <c r="A21" s="20" t="s">
        <v>21</v>
      </c>
      <c r="B21" s="21" t="s">
        <v>22</v>
      </c>
      <c r="C21" s="22"/>
      <c r="D21" s="23" t="s">
        <v>23</v>
      </c>
      <c r="E21" s="24" t="s">
        <v>24</v>
      </c>
      <c r="F21" s="24" t="s">
        <v>25</v>
      </c>
      <c r="G21" s="24" t="s">
        <v>26</v>
      </c>
      <c r="H21" s="29"/>
      <c r="I21" s="25" t="s">
        <v>27</v>
      </c>
      <c r="J21" s="25" t="s">
        <v>28</v>
      </c>
      <c r="K21" s="25" t="s">
        <v>29</v>
      </c>
      <c r="L21" s="26" t="s">
        <v>30</v>
      </c>
      <c r="M21" s="71" t="s">
        <v>31</v>
      </c>
      <c r="N21" s="27" t="str">
        <f>CHAR(198)</f>
        <v>Ć</v>
      </c>
      <c r="O21" s="24" t="s">
        <v>32</v>
      </c>
      <c r="P21" s="24" t="s">
        <v>33</v>
      </c>
      <c r="Q21" s="24" t="s">
        <v>34</v>
      </c>
      <c r="R21" s="28" t="s">
        <v>48</v>
      </c>
      <c r="S21" s="1"/>
      <c r="T21" s="57"/>
    </row>
    <row r="22" spans="8:20" ht="6" customHeight="1" thickTop="1">
      <c r="H22" s="29"/>
      <c r="R22" s="19"/>
      <c r="T22" s="57"/>
    </row>
    <row r="23" spans="1:20" ht="12.75">
      <c r="A23" s="43" t="s">
        <v>35</v>
      </c>
      <c r="B23" s="31" t="s">
        <v>73</v>
      </c>
      <c r="C23" s="16" t="s">
        <v>62</v>
      </c>
      <c r="D23" s="11" t="s">
        <v>56</v>
      </c>
      <c r="E23" s="10">
        <v>2368</v>
      </c>
      <c r="F23" s="10" t="s">
        <v>17</v>
      </c>
      <c r="G23" s="9">
        <v>1</v>
      </c>
      <c r="H23" s="29"/>
      <c r="I23" s="72">
        <v>30</v>
      </c>
      <c r="J23" s="72">
        <v>29</v>
      </c>
      <c r="K23" s="72">
        <v>25</v>
      </c>
      <c r="L23" s="72">
        <v>26</v>
      </c>
      <c r="M23" s="73">
        <f>SUM(I23:L23)</f>
        <v>110</v>
      </c>
      <c r="N23" s="15">
        <f>M23/4</f>
        <v>27.5</v>
      </c>
      <c r="O23" s="17">
        <v>5</v>
      </c>
      <c r="P23" s="10">
        <v>3</v>
      </c>
      <c r="Q23" s="10" t="s">
        <v>101</v>
      </c>
      <c r="R23" s="45">
        <v>51</v>
      </c>
      <c r="T23" s="57"/>
    </row>
    <row r="24" spans="1:20" ht="12.75">
      <c r="A24" s="43" t="s">
        <v>36</v>
      </c>
      <c r="B24" s="31" t="s">
        <v>110</v>
      </c>
      <c r="C24" s="16" t="s">
        <v>18</v>
      </c>
      <c r="D24" s="11" t="s">
        <v>60</v>
      </c>
      <c r="E24" s="10">
        <v>2189</v>
      </c>
      <c r="F24" s="10" t="s">
        <v>17</v>
      </c>
      <c r="G24" s="9">
        <v>1</v>
      </c>
      <c r="H24" s="29"/>
      <c r="I24" s="72">
        <v>27</v>
      </c>
      <c r="J24" s="72">
        <v>33</v>
      </c>
      <c r="K24" s="72">
        <v>25</v>
      </c>
      <c r="L24" s="72">
        <v>34</v>
      </c>
      <c r="M24" s="73">
        <f>SUM(I24:L24)</f>
        <v>119</v>
      </c>
      <c r="N24" s="15">
        <f>M24/4</f>
        <v>29.75</v>
      </c>
      <c r="O24" s="17">
        <v>9</v>
      </c>
      <c r="P24" s="10">
        <v>6</v>
      </c>
      <c r="Q24" s="10" t="s">
        <v>137</v>
      </c>
      <c r="R24" s="45">
        <v>40</v>
      </c>
      <c r="T24" s="57"/>
    </row>
    <row r="25" spans="1:20" ht="12.75">
      <c r="A25" s="43" t="s">
        <v>37</v>
      </c>
      <c r="B25" s="31" t="s">
        <v>71</v>
      </c>
      <c r="C25" s="16" t="s">
        <v>14</v>
      </c>
      <c r="D25" s="11" t="s">
        <v>61</v>
      </c>
      <c r="E25" s="10">
        <v>2162</v>
      </c>
      <c r="F25" s="10" t="s">
        <v>17</v>
      </c>
      <c r="G25" s="9">
        <v>3</v>
      </c>
      <c r="H25" s="29"/>
      <c r="I25" s="72">
        <v>31</v>
      </c>
      <c r="J25" s="72">
        <v>25</v>
      </c>
      <c r="K25" s="72">
        <v>38</v>
      </c>
      <c r="L25" s="72">
        <v>28</v>
      </c>
      <c r="M25" s="73">
        <f>SUM(I25:L25)</f>
        <v>122</v>
      </c>
      <c r="N25" s="15">
        <f>M25/4</f>
        <v>30.5</v>
      </c>
      <c r="O25" s="17">
        <v>13</v>
      </c>
      <c r="P25" s="10">
        <v>3</v>
      </c>
      <c r="Q25" s="10" t="s">
        <v>138</v>
      </c>
      <c r="R25" s="45">
        <v>35</v>
      </c>
      <c r="T25" s="57"/>
    </row>
    <row r="26" spans="1:20" ht="12.75">
      <c r="A26" s="43" t="s">
        <v>38</v>
      </c>
      <c r="B26" s="31" t="s">
        <v>77</v>
      </c>
      <c r="C26" s="16" t="s">
        <v>4</v>
      </c>
      <c r="D26" s="11" t="s">
        <v>55</v>
      </c>
      <c r="E26" s="10">
        <v>2521</v>
      </c>
      <c r="F26" s="10" t="s">
        <v>17</v>
      </c>
      <c r="G26" s="9" t="s">
        <v>3</v>
      </c>
      <c r="H26" s="29"/>
      <c r="I26" s="72">
        <v>27</v>
      </c>
      <c r="J26" s="72">
        <v>32</v>
      </c>
      <c r="K26" s="72">
        <v>33</v>
      </c>
      <c r="L26" s="72">
        <v>33</v>
      </c>
      <c r="M26" s="73">
        <f>SUM(I26:L26)</f>
        <v>125</v>
      </c>
      <c r="N26" s="15">
        <f>M26/4</f>
        <v>31.25</v>
      </c>
      <c r="O26" s="17">
        <v>6</v>
      </c>
      <c r="P26" s="10">
        <v>1</v>
      </c>
      <c r="Q26" s="10">
        <v>31</v>
      </c>
      <c r="R26" s="45">
        <v>31</v>
      </c>
      <c r="T26" s="57"/>
    </row>
    <row r="27" spans="1:20" ht="12.75">
      <c r="A27" s="43" t="s">
        <v>39</v>
      </c>
      <c r="B27" s="31" t="s">
        <v>75</v>
      </c>
      <c r="C27" s="16" t="s">
        <v>14</v>
      </c>
      <c r="D27" s="11" t="s">
        <v>55</v>
      </c>
      <c r="E27" s="10">
        <v>2433</v>
      </c>
      <c r="F27" s="10" t="s">
        <v>17</v>
      </c>
      <c r="G27" s="9">
        <v>4</v>
      </c>
      <c r="H27" s="29"/>
      <c r="I27" s="72">
        <v>40</v>
      </c>
      <c r="J27" s="72">
        <v>31</v>
      </c>
      <c r="K27" s="72">
        <v>41</v>
      </c>
      <c r="L27" s="72">
        <v>33</v>
      </c>
      <c r="M27" s="73">
        <f>SUM(I27:L27)</f>
        <v>145</v>
      </c>
      <c r="N27" s="15">
        <f>M27/4</f>
        <v>36.25</v>
      </c>
      <c r="O27" s="17">
        <v>10</v>
      </c>
      <c r="P27" s="10">
        <v>7</v>
      </c>
      <c r="Q27" s="10">
        <v>11</v>
      </c>
      <c r="R27" s="45">
        <v>11</v>
      </c>
      <c r="T27" s="57"/>
    </row>
    <row r="28" spans="8:20" ht="12.75">
      <c r="H28" s="29"/>
      <c r="T28" s="57"/>
    </row>
    <row r="29" spans="2:20" ht="13.5" thickBot="1">
      <c r="B29" s="3" t="s">
        <v>91</v>
      </c>
      <c r="C29" s="30" t="s">
        <v>92</v>
      </c>
      <c r="H29" s="29"/>
      <c r="R29" s="19"/>
      <c r="T29" s="57"/>
    </row>
    <row r="30" spans="1:20" s="3" customFormat="1" ht="14.25" thickBot="1" thickTop="1">
      <c r="A30" s="20" t="s">
        <v>21</v>
      </c>
      <c r="B30" s="21" t="s">
        <v>22</v>
      </c>
      <c r="C30" s="22"/>
      <c r="D30" s="23" t="s">
        <v>23</v>
      </c>
      <c r="E30" s="24" t="s">
        <v>24</v>
      </c>
      <c r="F30" s="24" t="s">
        <v>25</v>
      </c>
      <c r="G30" s="24" t="s">
        <v>26</v>
      </c>
      <c r="H30" s="29"/>
      <c r="I30" s="25" t="s">
        <v>27</v>
      </c>
      <c r="J30" s="25" t="s">
        <v>28</v>
      </c>
      <c r="K30" s="25" t="s">
        <v>29</v>
      </c>
      <c r="L30" s="26" t="s">
        <v>30</v>
      </c>
      <c r="M30" s="71" t="s">
        <v>31</v>
      </c>
      <c r="N30" s="27" t="str">
        <f>CHAR(198)</f>
        <v>Ć</v>
      </c>
      <c r="O30" s="24" t="s">
        <v>32</v>
      </c>
      <c r="P30" s="24" t="s">
        <v>33</v>
      </c>
      <c r="Q30" s="24" t="s">
        <v>34</v>
      </c>
      <c r="R30" s="28" t="s">
        <v>48</v>
      </c>
      <c r="S30" s="1"/>
      <c r="T30" s="57"/>
    </row>
    <row r="31" spans="8:20" ht="6" customHeight="1" thickTop="1">
      <c r="H31" s="29"/>
      <c r="R31" s="19"/>
      <c r="T31" s="57"/>
    </row>
    <row r="32" spans="1:20" ht="12.75">
      <c r="A32" s="43" t="s">
        <v>35</v>
      </c>
      <c r="B32" s="31" t="s">
        <v>75</v>
      </c>
      <c r="C32" s="16" t="s">
        <v>20</v>
      </c>
      <c r="D32" s="11" t="s">
        <v>55</v>
      </c>
      <c r="E32" s="10">
        <v>2434</v>
      </c>
      <c r="F32" s="10" t="s">
        <v>111</v>
      </c>
      <c r="G32" s="9">
        <v>4</v>
      </c>
      <c r="H32" s="29"/>
      <c r="I32" s="72">
        <v>30</v>
      </c>
      <c r="J32" s="72">
        <v>25</v>
      </c>
      <c r="K32" s="72">
        <v>28</v>
      </c>
      <c r="L32" s="72">
        <v>30</v>
      </c>
      <c r="M32" s="73">
        <f aca="true" t="shared" si="2" ref="M32:M46">SUM(I32:L32)</f>
        <v>113</v>
      </c>
      <c r="N32" s="15">
        <f aca="true" t="shared" si="3" ref="N32:N46">M32/4</f>
        <v>28.25</v>
      </c>
      <c r="O32" s="17">
        <v>5</v>
      </c>
      <c r="P32" s="10">
        <v>2</v>
      </c>
      <c r="Q32" s="10" t="s">
        <v>139</v>
      </c>
      <c r="R32" s="45">
        <v>48</v>
      </c>
      <c r="T32" s="57"/>
    </row>
    <row r="33" spans="1:20" ht="12.75">
      <c r="A33" s="43" t="s">
        <v>36</v>
      </c>
      <c r="B33" s="31" t="s">
        <v>83</v>
      </c>
      <c r="C33" s="16" t="s">
        <v>112</v>
      </c>
      <c r="D33" s="11" t="s">
        <v>60</v>
      </c>
      <c r="E33" s="10">
        <v>2672</v>
      </c>
      <c r="F33" s="10" t="s">
        <v>111</v>
      </c>
      <c r="G33" s="9">
        <v>4</v>
      </c>
      <c r="H33" s="29"/>
      <c r="I33" s="72">
        <v>23</v>
      </c>
      <c r="J33" s="72">
        <v>30</v>
      </c>
      <c r="K33" s="72">
        <v>31</v>
      </c>
      <c r="L33" s="72">
        <v>30</v>
      </c>
      <c r="M33" s="73">
        <f t="shared" si="2"/>
        <v>114</v>
      </c>
      <c r="N33" s="15">
        <f t="shared" si="3"/>
        <v>28.5</v>
      </c>
      <c r="O33" s="17">
        <v>8</v>
      </c>
      <c r="P33" s="10">
        <v>0</v>
      </c>
      <c r="Q33" s="10" t="s">
        <v>140</v>
      </c>
      <c r="R33" s="45">
        <v>45</v>
      </c>
      <c r="T33" s="57"/>
    </row>
    <row r="34" spans="1:20" ht="12.75">
      <c r="A34" s="43" t="s">
        <v>37</v>
      </c>
      <c r="B34" s="31" t="s">
        <v>84</v>
      </c>
      <c r="C34" s="16" t="s">
        <v>15</v>
      </c>
      <c r="D34" s="11" t="s">
        <v>60</v>
      </c>
      <c r="E34" s="10">
        <v>2678</v>
      </c>
      <c r="F34" s="10" t="s">
        <v>111</v>
      </c>
      <c r="G34" s="9">
        <v>4</v>
      </c>
      <c r="H34" s="29"/>
      <c r="I34" s="72">
        <v>34</v>
      </c>
      <c r="J34" s="72">
        <v>35</v>
      </c>
      <c r="K34" s="72">
        <v>32</v>
      </c>
      <c r="L34" s="72">
        <v>31</v>
      </c>
      <c r="M34" s="73">
        <f t="shared" si="2"/>
        <v>132</v>
      </c>
      <c r="N34" s="15">
        <f t="shared" si="3"/>
        <v>33</v>
      </c>
      <c r="O34" s="17">
        <v>4</v>
      </c>
      <c r="P34" s="10">
        <v>2</v>
      </c>
      <c r="Q34" s="10" t="s">
        <v>141</v>
      </c>
      <c r="R34" s="45">
        <v>25</v>
      </c>
      <c r="T34" s="57"/>
    </row>
    <row r="35" spans="1:20" ht="12.75">
      <c r="A35" s="43" t="s">
        <v>38</v>
      </c>
      <c r="B35" s="31" t="s">
        <v>113</v>
      </c>
      <c r="C35" s="16" t="s">
        <v>114</v>
      </c>
      <c r="D35" s="11" t="s">
        <v>61</v>
      </c>
      <c r="E35" s="10">
        <v>2562</v>
      </c>
      <c r="F35" s="10" t="s">
        <v>111</v>
      </c>
      <c r="G35" s="9">
        <v>4</v>
      </c>
      <c r="H35" s="29"/>
      <c r="I35" s="72">
        <v>40</v>
      </c>
      <c r="J35" s="72">
        <v>29</v>
      </c>
      <c r="K35" s="72">
        <v>32</v>
      </c>
      <c r="L35" s="72">
        <v>32</v>
      </c>
      <c r="M35" s="73">
        <f t="shared" si="2"/>
        <v>133</v>
      </c>
      <c r="N35" s="15">
        <f t="shared" si="3"/>
        <v>33.25</v>
      </c>
      <c r="O35" s="17">
        <v>11</v>
      </c>
      <c r="P35" s="10">
        <v>0</v>
      </c>
      <c r="Q35" s="10">
        <v>23</v>
      </c>
      <c r="R35" s="45">
        <v>23</v>
      </c>
      <c r="T35" s="57"/>
    </row>
    <row r="36" spans="1:20" ht="12.75">
      <c r="A36" s="43" t="s">
        <v>39</v>
      </c>
      <c r="B36" s="31" t="s">
        <v>76</v>
      </c>
      <c r="C36" s="16" t="s">
        <v>19</v>
      </c>
      <c r="D36" s="11" t="s">
        <v>61</v>
      </c>
      <c r="E36" s="10">
        <v>2453</v>
      </c>
      <c r="F36" s="10" t="s">
        <v>111</v>
      </c>
      <c r="G36" s="9">
        <v>3</v>
      </c>
      <c r="H36" s="29"/>
      <c r="I36" s="72">
        <v>37</v>
      </c>
      <c r="J36" s="72">
        <v>32</v>
      </c>
      <c r="K36" s="72">
        <v>31</v>
      </c>
      <c r="L36" s="72">
        <v>34</v>
      </c>
      <c r="M36" s="73">
        <f t="shared" si="2"/>
        <v>134</v>
      </c>
      <c r="N36" s="15">
        <f t="shared" si="3"/>
        <v>33.5</v>
      </c>
      <c r="O36" s="17">
        <v>6</v>
      </c>
      <c r="P36" s="10">
        <v>2</v>
      </c>
      <c r="Q36" s="10">
        <v>22</v>
      </c>
      <c r="R36" s="45">
        <v>22</v>
      </c>
      <c r="T36" s="57"/>
    </row>
    <row r="37" spans="1:20" ht="12.75">
      <c r="A37" s="43" t="s">
        <v>40</v>
      </c>
      <c r="B37" s="31" t="s">
        <v>16</v>
      </c>
      <c r="C37" s="16" t="s">
        <v>79</v>
      </c>
      <c r="D37" s="11" t="s">
        <v>66</v>
      </c>
      <c r="E37" s="10">
        <v>2577</v>
      </c>
      <c r="F37" s="10" t="s">
        <v>111</v>
      </c>
      <c r="G37" s="9">
        <v>4</v>
      </c>
      <c r="H37" s="29"/>
      <c r="I37" s="72">
        <v>36</v>
      </c>
      <c r="J37" s="72">
        <v>34</v>
      </c>
      <c r="K37" s="72">
        <v>32</v>
      </c>
      <c r="L37" s="72">
        <v>40</v>
      </c>
      <c r="M37" s="73">
        <f t="shared" si="2"/>
        <v>142</v>
      </c>
      <c r="N37" s="15">
        <f t="shared" si="3"/>
        <v>35.5</v>
      </c>
      <c r="O37" s="17">
        <v>8</v>
      </c>
      <c r="P37" s="10">
        <v>2</v>
      </c>
      <c r="Q37" s="10">
        <v>14</v>
      </c>
      <c r="R37" s="45">
        <v>14</v>
      </c>
      <c r="T37" s="57"/>
    </row>
    <row r="38" spans="1:20" ht="12.75">
      <c r="A38" s="43" t="s">
        <v>41</v>
      </c>
      <c r="B38" s="31" t="s">
        <v>173</v>
      </c>
      <c r="C38" s="16" t="s">
        <v>4</v>
      </c>
      <c r="D38" s="11" t="s">
        <v>60</v>
      </c>
      <c r="E38" s="10">
        <v>2677</v>
      </c>
      <c r="F38" s="10" t="s">
        <v>111</v>
      </c>
      <c r="G38" s="9" t="s">
        <v>3</v>
      </c>
      <c r="H38" s="29"/>
      <c r="I38" s="72">
        <v>38</v>
      </c>
      <c r="J38" s="72">
        <v>35</v>
      </c>
      <c r="K38" s="72">
        <v>33</v>
      </c>
      <c r="L38" s="72">
        <v>41</v>
      </c>
      <c r="M38" s="73">
        <f t="shared" si="2"/>
        <v>147</v>
      </c>
      <c r="N38" s="15">
        <f t="shared" si="3"/>
        <v>36.75</v>
      </c>
      <c r="O38" s="17">
        <v>8</v>
      </c>
      <c r="P38" s="10">
        <v>3</v>
      </c>
      <c r="Q38" s="10">
        <v>9</v>
      </c>
      <c r="R38" s="45">
        <v>9</v>
      </c>
      <c r="T38" s="57"/>
    </row>
    <row r="39" spans="1:20" ht="12.75">
      <c r="A39" s="43" t="s">
        <v>87</v>
      </c>
      <c r="B39" s="31" t="s">
        <v>115</v>
      </c>
      <c r="C39" s="16" t="s">
        <v>11</v>
      </c>
      <c r="D39" s="11" t="s">
        <v>60</v>
      </c>
      <c r="E39" s="10">
        <v>2733</v>
      </c>
      <c r="F39" s="10" t="s">
        <v>111</v>
      </c>
      <c r="G39" s="9" t="s">
        <v>3</v>
      </c>
      <c r="H39" s="29"/>
      <c r="I39" s="72">
        <v>49</v>
      </c>
      <c r="J39" s="72">
        <v>34</v>
      </c>
      <c r="K39" s="72">
        <v>37</v>
      </c>
      <c r="L39" s="72">
        <v>43</v>
      </c>
      <c r="M39" s="73">
        <f t="shared" si="2"/>
        <v>163</v>
      </c>
      <c r="N39" s="15">
        <f t="shared" si="3"/>
        <v>40.75</v>
      </c>
      <c r="O39" s="17">
        <v>15</v>
      </c>
      <c r="P39" s="10">
        <v>6</v>
      </c>
      <c r="Q39" s="10"/>
      <c r="R39" s="45"/>
      <c r="T39" s="57"/>
    </row>
    <row r="40" spans="1:20" ht="12.75">
      <c r="A40" s="43" t="s">
        <v>42</v>
      </c>
      <c r="B40" s="31" t="s">
        <v>116</v>
      </c>
      <c r="C40" s="16" t="s">
        <v>117</v>
      </c>
      <c r="D40" s="11" t="s">
        <v>60</v>
      </c>
      <c r="E40" s="10">
        <v>2766</v>
      </c>
      <c r="F40" s="10" t="s">
        <v>111</v>
      </c>
      <c r="G40" s="9" t="s">
        <v>3</v>
      </c>
      <c r="H40" s="29"/>
      <c r="I40" s="72">
        <v>44</v>
      </c>
      <c r="J40" s="72">
        <v>52</v>
      </c>
      <c r="K40" s="72">
        <v>43</v>
      </c>
      <c r="L40" s="72">
        <v>36</v>
      </c>
      <c r="M40" s="73">
        <f t="shared" si="2"/>
        <v>175</v>
      </c>
      <c r="N40" s="15">
        <f t="shared" si="3"/>
        <v>43.75</v>
      </c>
      <c r="O40" s="17">
        <v>16</v>
      </c>
      <c r="P40" s="10">
        <v>1</v>
      </c>
      <c r="Q40" s="10"/>
      <c r="R40" s="45"/>
      <c r="T40" s="57"/>
    </row>
    <row r="41" spans="1:20" ht="12.75">
      <c r="A41" s="43" t="s">
        <v>43</v>
      </c>
      <c r="B41" s="31" t="s">
        <v>118</v>
      </c>
      <c r="C41" s="16" t="s">
        <v>119</v>
      </c>
      <c r="D41" s="11" t="s">
        <v>60</v>
      </c>
      <c r="E41" s="10">
        <v>2768</v>
      </c>
      <c r="F41" s="10" t="s">
        <v>111</v>
      </c>
      <c r="G41" s="9" t="s">
        <v>3</v>
      </c>
      <c r="H41" s="29"/>
      <c r="I41" s="72">
        <v>41</v>
      </c>
      <c r="J41" s="72">
        <v>36</v>
      </c>
      <c r="K41" s="72">
        <v>46</v>
      </c>
      <c r="L41" s="72">
        <v>57</v>
      </c>
      <c r="M41" s="73">
        <f t="shared" si="2"/>
        <v>180</v>
      </c>
      <c r="N41" s="15">
        <f t="shared" si="3"/>
        <v>45</v>
      </c>
      <c r="O41" s="17">
        <v>21</v>
      </c>
      <c r="P41" s="10">
        <v>5</v>
      </c>
      <c r="Q41" s="10"/>
      <c r="R41" s="45"/>
      <c r="T41" s="57"/>
    </row>
    <row r="42" spans="1:20" ht="12.75">
      <c r="A42" s="43" t="s">
        <v>49</v>
      </c>
      <c r="B42" s="31" t="s">
        <v>120</v>
      </c>
      <c r="C42" s="16" t="s">
        <v>4</v>
      </c>
      <c r="D42" s="11" t="s">
        <v>60</v>
      </c>
      <c r="E42" s="10">
        <v>2769</v>
      </c>
      <c r="F42" s="10" t="s">
        <v>111</v>
      </c>
      <c r="G42" s="9" t="s">
        <v>3</v>
      </c>
      <c r="H42" s="29"/>
      <c r="I42" s="72">
        <v>45</v>
      </c>
      <c r="J42" s="72">
        <v>45</v>
      </c>
      <c r="K42" s="72">
        <v>48</v>
      </c>
      <c r="L42" s="72">
        <v>47</v>
      </c>
      <c r="M42" s="73">
        <f t="shared" si="2"/>
        <v>185</v>
      </c>
      <c r="N42" s="15">
        <f t="shared" si="3"/>
        <v>46.25</v>
      </c>
      <c r="O42" s="17">
        <v>3</v>
      </c>
      <c r="P42" s="10">
        <v>2</v>
      </c>
      <c r="Q42" s="10"/>
      <c r="R42" s="45"/>
      <c r="T42" s="57"/>
    </row>
    <row r="43" spans="1:20" ht="12.75">
      <c r="A43" s="43" t="s">
        <v>44</v>
      </c>
      <c r="B43" s="31" t="s">
        <v>86</v>
      </c>
      <c r="C43" s="16" t="s">
        <v>18</v>
      </c>
      <c r="D43" s="11" t="s">
        <v>55</v>
      </c>
      <c r="E43" s="10">
        <v>2712</v>
      </c>
      <c r="F43" s="10" t="s">
        <v>111</v>
      </c>
      <c r="G43" s="9" t="s">
        <v>3</v>
      </c>
      <c r="H43" s="29"/>
      <c r="I43" s="72">
        <v>46</v>
      </c>
      <c r="J43" s="72">
        <v>41</v>
      </c>
      <c r="K43" s="72">
        <v>52</v>
      </c>
      <c r="L43" s="72">
        <v>47</v>
      </c>
      <c r="M43" s="73">
        <f t="shared" si="2"/>
        <v>186</v>
      </c>
      <c r="N43" s="15">
        <f t="shared" si="3"/>
        <v>46.5</v>
      </c>
      <c r="O43" s="17">
        <v>11</v>
      </c>
      <c r="P43" s="10">
        <v>1</v>
      </c>
      <c r="Q43" s="10"/>
      <c r="R43" s="45"/>
      <c r="T43" s="57"/>
    </row>
    <row r="44" spans="1:20" ht="12.75">
      <c r="A44" s="43" t="s">
        <v>45</v>
      </c>
      <c r="B44" s="31" t="s">
        <v>121</v>
      </c>
      <c r="C44" s="16" t="s">
        <v>15</v>
      </c>
      <c r="D44" s="11" t="s">
        <v>60</v>
      </c>
      <c r="E44" s="10">
        <v>2767</v>
      </c>
      <c r="F44" s="10" t="s">
        <v>111</v>
      </c>
      <c r="G44" s="9" t="s">
        <v>3</v>
      </c>
      <c r="H44" s="29"/>
      <c r="I44" s="72">
        <v>52</v>
      </c>
      <c r="J44" s="72">
        <v>56</v>
      </c>
      <c r="K44" s="72">
        <v>47</v>
      </c>
      <c r="L44" s="72">
        <v>42</v>
      </c>
      <c r="M44" s="73">
        <f t="shared" si="2"/>
        <v>197</v>
      </c>
      <c r="N44" s="15">
        <f t="shared" si="3"/>
        <v>49.25</v>
      </c>
      <c r="O44" s="17">
        <v>14</v>
      </c>
      <c r="P44" s="10">
        <v>5</v>
      </c>
      <c r="Q44" s="10"/>
      <c r="R44" s="45"/>
      <c r="T44" s="57"/>
    </row>
    <row r="45" spans="1:20" ht="12.75">
      <c r="A45" s="43" t="s">
        <v>46</v>
      </c>
      <c r="B45" s="31" t="s">
        <v>122</v>
      </c>
      <c r="C45" s="16" t="s">
        <v>123</v>
      </c>
      <c r="D45" s="11" t="s">
        <v>55</v>
      </c>
      <c r="E45" s="10">
        <v>2710</v>
      </c>
      <c r="F45" s="10" t="s">
        <v>111</v>
      </c>
      <c r="G45" s="9" t="s">
        <v>3</v>
      </c>
      <c r="H45" s="29"/>
      <c r="I45" s="72">
        <v>59</v>
      </c>
      <c r="J45" s="72">
        <v>49</v>
      </c>
      <c r="K45" s="72">
        <v>53</v>
      </c>
      <c r="L45" s="72">
        <v>50</v>
      </c>
      <c r="M45" s="73">
        <f t="shared" si="2"/>
        <v>211</v>
      </c>
      <c r="N45" s="15">
        <f t="shared" si="3"/>
        <v>52.75</v>
      </c>
      <c r="O45" s="17">
        <v>10</v>
      </c>
      <c r="P45" s="10">
        <v>3</v>
      </c>
      <c r="Q45" s="10"/>
      <c r="R45" s="45"/>
      <c r="T45" s="57"/>
    </row>
    <row r="46" spans="1:20" ht="12.75">
      <c r="A46" s="43" t="s">
        <v>47</v>
      </c>
      <c r="B46" s="31" t="s">
        <v>85</v>
      </c>
      <c r="C46" s="16" t="s">
        <v>51</v>
      </c>
      <c r="D46" s="11" t="s">
        <v>55</v>
      </c>
      <c r="E46" s="10">
        <v>2711</v>
      </c>
      <c r="F46" s="10" t="s">
        <v>111</v>
      </c>
      <c r="G46" s="9" t="s">
        <v>3</v>
      </c>
      <c r="H46" s="29"/>
      <c r="I46" s="72">
        <v>68</v>
      </c>
      <c r="J46" s="72">
        <v>72</v>
      </c>
      <c r="K46" s="72">
        <v>72</v>
      </c>
      <c r="L46" s="72">
        <v>61</v>
      </c>
      <c r="M46" s="73">
        <f t="shared" si="2"/>
        <v>273</v>
      </c>
      <c r="N46" s="15">
        <f t="shared" si="3"/>
        <v>68.25</v>
      </c>
      <c r="O46" s="17">
        <v>11</v>
      </c>
      <c r="P46" s="10">
        <v>4</v>
      </c>
      <c r="Q46" s="10"/>
      <c r="R46" s="45"/>
      <c r="T46" s="57"/>
    </row>
    <row r="47" ht="12.75">
      <c r="H47" s="29"/>
    </row>
  </sheetData>
  <printOptions horizontalCentered="1"/>
  <pageMargins left="0" right="0" top="0" bottom="0" header="0" footer="0"/>
  <pageSetup fitToHeight="1" fitToWidth="1" orientation="portrait" paperSize="11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Kodalík  Jiří</dc:creator>
  <cp:keywords/>
  <dc:description/>
  <cp:lastModifiedBy>Jirka Kodalík</cp:lastModifiedBy>
  <cp:lastPrinted>2002-10-23T14:23:22Z</cp:lastPrinted>
  <dcterms:created xsi:type="dcterms:W3CDTF">2001-05-05T15:15:37Z</dcterms:created>
  <dcterms:modified xsi:type="dcterms:W3CDTF">2001-06-01T18:46:48Z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