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2115" windowWidth="11370" windowHeight="4395" tabRatio="604" activeTab="0"/>
  </bookViews>
  <sheets>
    <sheet name="US" sheetId="1" r:id="rId1"/>
    <sheet name="Muži" sheetId="2" r:id="rId2"/>
    <sheet name="Ž+S+J+ŽÁ" sheetId="3" r:id="rId3"/>
  </sheets>
  <definedNames/>
  <calcPr fullCalcOnLoad="1"/>
</workbook>
</file>

<file path=xl/sharedStrings.xml><?xml version="1.0" encoding="utf-8"?>
<sst xmlns="http://schemas.openxmlformats.org/spreadsheetml/2006/main" count="500" uniqueCount="244">
  <si>
    <t>Milan</t>
  </si>
  <si>
    <t>s</t>
  </si>
  <si>
    <t>Josef</t>
  </si>
  <si>
    <t>-</t>
  </si>
  <si>
    <t>Jan</t>
  </si>
  <si>
    <t>m</t>
  </si>
  <si>
    <t>Jaroslav</t>
  </si>
  <si>
    <t>ž</t>
  </si>
  <si>
    <t>Jiří</t>
  </si>
  <si>
    <t>žs</t>
  </si>
  <si>
    <t>Zdeněk</t>
  </si>
  <si>
    <t>Karel</t>
  </si>
  <si>
    <t>Ladislav</t>
  </si>
  <si>
    <t>Roman</t>
  </si>
  <si>
    <t>Petr</t>
  </si>
  <si>
    <t>Janík</t>
  </si>
  <si>
    <t>Hr.Králové</t>
  </si>
  <si>
    <t>Luboš</t>
  </si>
  <si>
    <t>M</t>
  </si>
  <si>
    <t>Ivo</t>
  </si>
  <si>
    <t>Pavel</t>
  </si>
  <si>
    <t>Vladimír</t>
  </si>
  <si>
    <t>Martin</t>
  </si>
  <si>
    <t>Robert</t>
  </si>
  <si>
    <t>Marek</t>
  </si>
  <si>
    <t>j</t>
  </si>
  <si>
    <t>Novák</t>
  </si>
  <si>
    <t>Michal</t>
  </si>
  <si>
    <t>Lukáš</t>
  </si>
  <si>
    <t>Dušan</t>
  </si>
  <si>
    <t>Aleš</t>
  </si>
  <si>
    <t>David</t>
  </si>
  <si>
    <t>Ivana</t>
  </si>
  <si>
    <t>Ondřej</t>
  </si>
  <si>
    <t>Prokopová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</si>
  <si>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</si>
  <si>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</si>
  <si>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</si>
  <si>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</si>
  <si>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</si>
  <si>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</si>
  <si>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</si>
  <si>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</si>
  <si>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</si>
  <si>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</si>
  <si>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</si>
  <si>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</si>
  <si>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</si>
  <si>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</si>
  <si>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</si>
  <si>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</si>
  <si>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</si>
  <si>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</si>
  <si>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</si>
  <si>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</si>
  <si>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</si>
  <si>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</si>
  <si>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</si>
  <si>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</si>
  <si>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</si>
  <si>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</si>
  <si>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</si>
  <si>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</si>
  <si>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</si>
  <si>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</si>
  <si>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</si>
  <si>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</si>
  <si>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26.</t>
  </si>
  <si>
    <t>23.</t>
  </si>
  <si>
    <t>22.</t>
  </si>
  <si>
    <t>28.</t>
  </si>
  <si>
    <t>24.</t>
  </si>
  <si>
    <t>27.</t>
  </si>
  <si>
    <t>25.</t>
  </si>
  <si>
    <t>21.</t>
  </si>
  <si>
    <t>BC</t>
  </si>
  <si>
    <t>1</t>
  </si>
  <si>
    <t>2</t>
  </si>
  <si>
    <t>3</t>
  </si>
  <si>
    <t>4</t>
  </si>
  <si>
    <t>5</t>
  </si>
  <si>
    <t>6</t>
  </si>
  <si>
    <t>7</t>
  </si>
  <si>
    <t>11.</t>
  </si>
  <si>
    <t>SMG 2000</t>
  </si>
  <si>
    <t>Rosendorf</t>
  </si>
  <si>
    <t>Vávra</t>
  </si>
  <si>
    <t>Vančura</t>
  </si>
  <si>
    <t>Libor</t>
  </si>
  <si>
    <t>Hybner</t>
  </si>
  <si>
    <t>Oáza Ph</t>
  </si>
  <si>
    <t>Čech</t>
  </si>
  <si>
    <t>Tanvald</t>
  </si>
  <si>
    <t>Nepimach</t>
  </si>
  <si>
    <t>Poslušný</t>
  </si>
  <si>
    <t>Vlček</t>
  </si>
  <si>
    <t>Kašpar</t>
  </si>
  <si>
    <t>Milouš</t>
  </si>
  <si>
    <t>Malík</t>
  </si>
  <si>
    <t>Tempo Ph</t>
  </si>
  <si>
    <t>Pokorný</t>
  </si>
  <si>
    <t>Bohumil</t>
  </si>
  <si>
    <t>Kantor</t>
  </si>
  <si>
    <t>Péč</t>
  </si>
  <si>
    <t>Vozár</t>
  </si>
  <si>
    <t>Rýdl</t>
  </si>
  <si>
    <t>Klingerová</t>
  </si>
  <si>
    <t>Renata</t>
  </si>
  <si>
    <t>Dvořák</t>
  </si>
  <si>
    <t>Richard</t>
  </si>
  <si>
    <t>Ječný</t>
  </si>
  <si>
    <t>Komada</t>
  </si>
  <si>
    <t>Liška</t>
  </si>
  <si>
    <t>Vondrák</t>
  </si>
  <si>
    <t>Vondráková</t>
  </si>
  <si>
    <t>Milena</t>
  </si>
  <si>
    <t>Grünvald</t>
  </si>
  <si>
    <t>Rak</t>
  </si>
  <si>
    <t>Antonín</t>
  </si>
  <si>
    <t>Martínek</t>
  </si>
  <si>
    <t>Hanuška</t>
  </si>
  <si>
    <t>Komadová</t>
  </si>
  <si>
    <t>Miroslava</t>
  </si>
  <si>
    <t>Polygl.Rak.</t>
  </si>
  <si>
    <t>Brůža</t>
  </si>
  <si>
    <t>Meštrovič</t>
  </si>
  <si>
    <t>Kudyn</t>
  </si>
  <si>
    <t>Laštovička</t>
  </si>
  <si>
    <t>Selixová</t>
  </si>
  <si>
    <t>Sedláček</t>
  </si>
  <si>
    <t>Mach</t>
  </si>
  <si>
    <t>Löffelmann</t>
  </si>
  <si>
    <t>Šrámek</t>
  </si>
  <si>
    <t>Stolzová</t>
  </si>
  <si>
    <t>Svatava</t>
  </si>
  <si>
    <t>Radim</t>
  </si>
  <si>
    <t>Žákovský</t>
  </si>
  <si>
    <t>Martina</t>
  </si>
  <si>
    <t>Tomaštík</t>
  </si>
  <si>
    <t>Beranová</t>
  </si>
  <si>
    <t>1.OPEN</t>
  </si>
  <si>
    <t>Stolz</t>
  </si>
  <si>
    <t>Děkanka Ph</t>
  </si>
  <si>
    <t>Viktorie Ph</t>
  </si>
  <si>
    <t xml:space="preserve">Malík </t>
  </si>
  <si>
    <t>jž</t>
  </si>
  <si>
    <t>Olivia</t>
  </si>
  <si>
    <t>Ústí nad L.</t>
  </si>
  <si>
    <t>Patrik</t>
  </si>
  <si>
    <t>Vlach</t>
  </si>
  <si>
    <t>Zelenka</t>
  </si>
  <si>
    <t>Štropová</t>
  </si>
  <si>
    <t>Nikola</t>
  </si>
  <si>
    <t>8.</t>
  </si>
  <si>
    <t>Tošovský</t>
  </si>
  <si>
    <t>Alexander</t>
  </si>
  <si>
    <t>Vepryk</t>
  </si>
  <si>
    <t>Prajer</t>
  </si>
  <si>
    <t>Fechtner</t>
  </si>
  <si>
    <t>Evžen</t>
  </si>
  <si>
    <t>Ščerbakov</t>
  </si>
  <si>
    <t>8</t>
  </si>
  <si>
    <t>9</t>
  </si>
  <si>
    <t>10</t>
  </si>
  <si>
    <t>11</t>
  </si>
  <si>
    <t>12</t>
  </si>
  <si>
    <t>13</t>
  </si>
  <si>
    <t>14</t>
  </si>
  <si>
    <t>kategorie :</t>
  </si>
  <si>
    <t>muži</t>
  </si>
  <si>
    <t>Ústí nad Labem</t>
  </si>
  <si>
    <t>23.března  2002</t>
  </si>
  <si>
    <t>Počet bodujících :</t>
  </si>
  <si>
    <t>x</t>
  </si>
  <si>
    <t>I</t>
  </si>
  <si>
    <t>II</t>
  </si>
  <si>
    <t>Bonifikace - PB / 3</t>
  </si>
  <si>
    <t>III</t>
  </si>
  <si>
    <t>IV</t>
  </si>
  <si>
    <t>PAR  turnaje</t>
  </si>
  <si>
    <t>20,4 = 22</t>
  </si>
  <si>
    <t>22 / 3 = 7,33</t>
  </si>
  <si>
    <t>88+88+89 / 3</t>
  </si>
  <si>
    <t>42+2</t>
  </si>
  <si>
    <t>44+5</t>
  </si>
  <si>
    <t>46+5</t>
  </si>
  <si>
    <t>48+6</t>
  </si>
  <si>
    <t>50+6</t>
  </si>
  <si>
    <t>ženy</t>
  </si>
  <si>
    <t>senioři</t>
  </si>
  <si>
    <t>48+5</t>
  </si>
  <si>
    <t>34+3</t>
  </si>
  <si>
    <t>30+1</t>
  </si>
  <si>
    <t>60+5</t>
  </si>
  <si>
    <t>49+3</t>
  </si>
  <si>
    <t>47+1</t>
  </si>
  <si>
    <t>44</t>
  </si>
  <si>
    <t>40</t>
  </si>
  <si>
    <t>38</t>
  </si>
  <si>
    <t>29</t>
  </si>
  <si>
    <t>23</t>
  </si>
  <si>
    <t>22</t>
  </si>
  <si>
    <t>18</t>
  </si>
  <si>
    <t>36+5</t>
  </si>
  <si>
    <t>31+3</t>
  </si>
  <si>
    <t>23+1</t>
  </si>
  <si>
    <t>16+5</t>
  </si>
  <si>
    <t>6+3</t>
  </si>
  <si>
    <t>6+1</t>
  </si>
  <si>
    <t>žáci</t>
  </si>
  <si>
    <t>junioři</t>
  </si>
  <si>
    <t>FILC</t>
  </si>
  <si>
    <t>VÝSLEDKOVÁ  LISTINA</t>
  </si>
  <si>
    <t>ŘED.TURNAJE</t>
  </si>
  <si>
    <t>ROZHODČÍ</t>
  </si>
  <si>
    <t>JURY</t>
  </si>
  <si>
    <t>VÍTĚZOVÉ JEDNOTLIVÝCH KATEGORIÍ</t>
  </si>
  <si>
    <t>MUŽI</t>
  </si>
  <si>
    <t>Ječný M.</t>
  </si>
  <si>
    <t>SENIOŘI</t>
  </si>
  <si>
    <t>Čech V.</t>
  </si>
  <si>
    <t>ŽENY</t>
  </si>
  <si>
    <t>Selixová I.</t>
  </si>
  <si>
    <t>Vondráková M.</t>
  </si>
  <si>
    <t>JUNIOŘI</t>
  </si>
  <si>
    <t>Beranová M.</t>
  </si>
  <si>
    <t>ŽÁCI</t>
  </si>
  <si>
    <t>HALA</t>
  </si>
  <si>
    <t>Vančura L.</t>
  </si>
  <si>
    <t>Pokorný B.</t>
  </si>
  <si>
    <t>Komadová M.</t>
  </si>
  <si>
    <t>Kantor D.</t>
  </si>
  <si>
    <t>Grünvald J.</t>
  </si>
  <si>
    <t>Kašpar M.</t>
  </si>
  <si>
    <t>Brůža R.</t>
  </si>
  <si>
    <t>Ústí n/Lab.</t>
  </si>
  <si>
    <t>Ščerbakov E.</t>
  </si>
  <si>
    <t>Štropová N.</t>
  </si>
  <si>
    <t>r-1</t>
  </si>
  <si>
    <t>r-2</t>
  </si>
  <si>
    <t>r-3</t>
  </si>
  <si>
    <t>r-4</t>
  </si>
  <si>
    <t>ms</t>
  </si>
  <si>
    <r>
      <t>OBLAST</t>
    </r>
    <r>
      <rPr>
        <b/>
        <sz val="10"/>
        <rFont val="Times New Roman CE"/>
        <family val="1"/>
      </rPr>
      <t xml:space="preserve"> </t>
    </r>
    <r>
      <rPr>
        <b/>
        <sz val="10"/>
        <color indexed="10"/>
        <rFont val="Times New Roman CE"/>
        <family val="1"/>
      </rPr>
      <t>ČECHY STŘED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</si>
</sst>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8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9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b/>
      <u val="single"/>
      <sz val="10"/>
      <name val="Arial CE"/>
      <family val="2"/>
    </font>
    <font>
      <b/>
      <i/>
      <sz val="22"/>
      <name val="Arial CE"/>
      <family val="2"/>
    </font>
    <font>
      <b/>
      <i/>
      <sz val="16"/>
      <name val="Arial CE"/>
      <family val="0"/>
    </font>
    <font>
      <b/>
      <sz val="2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sz val="8"/>
      <color indexed="8"/>
      <name val="Arial CE"/>
      <family val="2"/>
    </font>
    <font>
      <b/>
      <i/>
      <u val="single"/>
      <sz val="10"/>
      <name val="Arial CE"/>
      <family val="2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sz val="7"/>
      <name val="Small Font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7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8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/>
    </xf>
    <xf numFmtId="0" fontId="25" fillId="3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33425" y="0"/>
          <a:ext cx="3381375" cy="0"/>
        </a:xfrm>
        <a:prstGeom prst="round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95250</xdr:colOff>
      <xdr:row>2</xdr:row>
      <xdr:rowOff>76200</xdr:rowOff>
    </xdr:from>
    <xdr:to>
      <xdr:col>9</xdr:col>
      <xdr:colOff>371475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781050" y="628650"/>
          <a:ext cx="5762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1.OPEN  ÚSTÍ NAD LABEM
</a:t>
          </a:r>
        </a:p>
      </xdr:txBody>
    </xdr:sp>
    <xdr:clientData/>
  </xdr:twoCellAnchor>
  <xdr:twoCellAnchor>
    <xdr:from>
      <xdr:col>3</xdr:col>
      <xdr:colOff>381000</xdr:colOff>
      <xdr:row>10</xdr:row>
      <xdr:rowOff>85725</xdr:rowOff>
    </xdr:from>
    <xdr:to>
      <xdr:col>7</xdr:col>
      <xdr:colOff>219075</xdr:colOff>
      <xdr:row>12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438400" y="1933575"/>
          <a:ext cx="2581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23. BŘEZNA 2002</a:t>
          </a:r>
        </a:p>
      </xdr:txBody>
    </xdr:sp>
    <xdr:clientData/>
  </xdr:twoCellAnchor>
  <xdr:twoCellAnchor editAs="oneCell">
    <xdr:from>
      <xdr:col>6</xdr:col>
      <xdr:colOff>0</xdr:colOff>
      <xdr:row>42</xdr:row>
      <xdr:rowOff>114300</xdr:rowOff>
    </xdr:from>
    <xdr:to>
      <xdr:col>10</xdr:col>
      <xdr:colOff>514350</xdr:colOff>
      <xdr:row>46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439150"/>
          <a:ext cx="2943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0" max="10" width="4.875" style="0" customWidth="1"/>
  </cols>
  <sheetData>
    <row r="1" ht="6" customHeight="1"/>
    <row r="2" ht="37.5">
      <c r="F2" s="74" t="s">
        <v>212</v>
      </c>
    </row>
    <row r="9" spans="6:10" ht="12.75">
      <c r="F9" s="102" t="s">
        <v>227</v>
      </c>
      <c r="J9" s="101" t="s">
        <v>211</v>
      </c>
    </row>
    <row r="14" spans="1:1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6" spans="1:11" ht="19.5">
      <c r="A16" s="76" t="s">
        <v>213</v>
      </c>
      <c r="B16" s="75"/>
      <c r="C16" s="75"/>
      <c r="D16" s="76" t="s">
        <v>214</v>
      </c>
      <c r="E16" s="75"/>
      <c r="F16" s="75"/>
      <c r="G16" s="76" t="s">
        <v>215</v>
      </c>
      <c r="H16" s="75"/>
      <c r="I16" s="75"/>
      <c r="J16" s="75"/>
      <c r="K16" s="75"/>
    </row>
    <row r="17" spans="1:11" ht="16.5">
      <c r="A17" s="77"/>
      <c r="D17" s="77"/>
      <c r="G17" s="77"/>
      <c r="I17" s="77"/>
      <c r="K17" s="78"/>
    </row>
    <row r="18" spans="4:11" ht="16.5">
      <c r="D18" s="79"/>
      <c r="G18" s="77"/>
      <c r="I18" s="77"/>
      <c r="K18" s="78"/>
    </row>
    <row r="19" spans="4:11" ht="16.5">
      <c r="D19" s="77"/>
      <c r="F19" s="78"/>
      <c r="G19" s="78"/>
      <c r="I19" s="77"/>
      <c r="K19" s="78"/>
    </row>
    <row r="20" ht="16.5">
      <c r="D20" s="77"/>
    </row>
    <row r="22" spans="1:11" ht="18" customHeight="1">
      <c r="A22" s="80"/>
      <c r="B22" s="81"/>
      <c r="C22" s="81"/>
      <c r="D22" s="81"/>
      <c r="E22" s="81"/>
      <c r="F22" s="82" t="s">
        <v>216</v>
      </c>
      <c r="G22" s="81"/>
      <c r="H22" s="81"/>
      <c r="I22" s="81"/>
      <c r="J22" s="81"/>
      <c r="K22" s="83"/>
    </row>
    <row r="23" ht="16.5">
      <c r="F23" s="84"/>
    </row>
    <row r="24" spans="2:7" ht="16.5" customHeight="1">
      <c r="B24" s="85" t="s">
        <v>217</v>
      </c>
      <c r="C24" s="86"/>
      <c r="D24" s="86"/>
      <c r="E24" s="86"/>
      <c r="G24" s="87"/>
    </row>
    <row r="25" spans="1:11" s="95" customFormat="1" ht="16.5" customHeight="1">
      <c r="A25" s="88" t="s">
        <v>49</v>
      </c>
      <c r="B25" s="89" t="s">
        <v>218</v>
      </c>
      <c r="C25" s="30"/>
      <c r="D25" s="30" t="s">
        <v>99</v>
      </c>
      <c r="E25" s="90"/>
      <c r="F25" s="88"/>
      <c r="G25" s="91"/>
      <c r="H25" s="92"/>
      <c r="I25" s="93"/>
      <c r="J25" s="92"/>
      <c r="K25" s="94"/>
    </row>
    <row r="26" spans="1:11" s="95" customFormat="1" ht="16.5" customHeight="1">
      <c r="A26" s="88" t="s">
        <v>50</v>
      </c>
      <c r="B26" s="89" t="s">
        <v>228</v>
      </c>
      <c r="C26" s="30"/>
      <c r="D26" s="30" t="s">
        <v>16</v>
      </c>
      <c r="E26" s="90"/>
      <c r="F26" s="88"/>
      <c r="G26" s="91"/>
      <c r="H26"/>
      <c r="I26" s="93"/>
      <c r="J26" s="92"/>
      <c r="K26" s="94"/>
    </row>
    <row r="27" spans="1:11" s="95" customFormat="1" ht="16.5" customHeight="1">
      <c r="A27" s="88" t="s">
        <v>51</v>
      </c>
      <c r="B27" s="89" t="s">
        <v>229</v>
      </c>
      <c r="C27" s="30"/>
      <c r="D27" s="30" t="s">
        <v>143</v>
      </c>
      <c r="E27" s="90"/>
      <c r="F27" s="88"/>
      <c r="G27" s="91"/>
      <c r="H27" s="92"/>
      <c r="I27" s="93"/>
      <c r="J27" s="92"/>
      <c r="K27" s="94"/>
    </row>
    <row r="28" spans="1:11" ht="16.5" customHeight="1">
      <c r="A28" s="96"/>
      <c r="B28" s="86"/>
      <c r="C28" s="86"/>
      <c r="D28" s="86"/>
      <c r="E28" s="86"/>
      <c r="F28" s="88"/>
      <c r="G28" s="91"/>
      <c r="H28" s="92"/>
      <c r="I28" s="93"/>
      <c r="J28" s="92"/>
      <c r="K28" s="94"/>
    </row>
    <row r="29" spans="1:11" ht="16.5" customHeight="1">
      <c r="A29" s="96"/>
      <c r="B29" s="85" t="s">
        <v>219</v>
      </c>
      <c r="C29" s="86"/>
      <c r="D29" s="86"/>
      <c r="E29" s="86"/>
      <c r="F29" s="88"/>
      <c r="G29" s="91"/>
      <c r="H29" s="92"/>
      <c r="I29" s="93"/>
      <c r="J29" s="92"/>
      <c r="K29" s="94"/>
    </row>
    <row r="30" spans="1:11" s="95" customFormat="1" ht="16.5" customHeight="1">
      <c r="A30" s="88" t="s">
        <v>49</v>
      </c>
      <c r="B30" s="97" t="s">
        <v>231</v>
      </c>
      <c r="C30" s="98"/>
      <c r="D30" s="98" t="s">
        <v>142</v>
      </c>
      <c r="E30" s="90"/>
      <c r="F30" s="88"/>
      <c r="G30" s="91"/>
      <c r="H30" s="92"/>
      <c r="I30" s="93"/>
      <c r="J30" s="92"/>
      <c r="K30" s="94"/>
    </row>
    <row r="31" spans="1:11" s="95" customFormat="1" ht="16.5" customHeight="1">
      <c r="A31" s="88" t="s">
        <v>50</v>
      </c>
      <c r="B31" s="97" t="s">
        <v>232</v>
      </c>
      <c r="C31" s="98"/>
      <c r="D31" s="98" t="s">
        <v>90</v>
      </c>
      <c r="E31" s="90"/>
      <c r="F31" s="88"/>
      <c r="G31" s="91"/>
      <c r="H31" s="92"/>
      <c r="I31" s="93"/>
      <c r="J31" s="92"/>
      <c r="K31" s="94"/>
    </row>
    <row r="32" spans="1:11" s="95" customFormat="1" ht="16.5" customHeight="1">
      <c r="A32" s="88" t="s">
        <v>51</v>
      </c>
      <c r="B32" s="97" t="s">
        <v>233</v>
      </c>
      <c r="C32" s="98"/>
      <c r="D32" s="98" t="s">
        <v>92</v>
      </c>
      <c r="E32" s="90"/>
      <c r="F32" s="92"/>
      <c r="I32" s="92"/>
      <c r="J32" s="92"/>
      <c r="K32" s="92"/>
    </row>
    <row r="33" spans="1:5" ht="16.5" customHeight="1">
      <c r="A33" s="96"/>
      <c r="B33" s="86"/>
      <c r="C33" s="86"/>
      <c r="D33" s="86"/>
      <c r="E33" s="86"/>
    </row>
    <row r="34" spans="1:5" ht="16.5" customHeight="1">
      <c r="A34" s="96"/>
      <c r="B34" s="85" t="s">
        <v>221</v>
      </c>
      <c r="C34" s="99"/>
      <c r="D34" s="99"/>
      <c r="E34" s="86"/>
    </row>
    <row r="35" spans="1:15" s="95" customFormat="1" ht="16.5" customHeight="1">
      <c r="A35" s="88" t="s">
        <v>49</v>
      </c>
      <c r="B35" s="89" t="s">
        <v>222</v>
      </c>
      <c r="C35" s="30"/>
      <c r="D35" s="30" t="s">
        <v>99</v>
      </c>
      <c r="E35" s="90"/>
      <c r="F35"/>
      <c r="G35"/>
      <c r="H35"/>
      <c r="I35"/>
      <c r="J35"/>
      <c r="K35"/>
      <c r="L35"/>
      <c r="M35"/>
      <c r="N35"/>
      <c r="O35"/>
    </row>
    <row r="36" spans="1:15" s="95" customFormat="1" ht="16.5" customHeight="1">
      <c r="A36" s="88" t="s">
        <v>50</v>
      </c>
      <c r="B36" s="89" t="s">
        <v>223</v>
      </c>
      <c r="C36" s="30"/>
      <c r="D36" s="30" t="s">
        <v>90</v>
      </c>
      <c r="E36" s="90"/>
      <c r="F36"/>
      <c r="G36"/>
      <c r="H36"/>
      <c r="I36"/>
      <c r="J36"/>
      <c r="K36"/>
      <c r="L36"/>
      <c r="M36"/>
      <c r="N36"/>
      <c r="O36"/>
    </row>
    <row r="37" spans="1:15" s="95" customFormat="1" ht="16.5" customHeight="1">
      <c r="A37" s="88" t="s">
        <v>51</v>
      </c>
      <c r="B37" s="89" t="s">
        <v>230</v>
      </c>
      <c r="C37" s="30"/>
      <c r="D37" s="30" t="s">
        <v>90</v>
      </c>
      <c r="E37" s="90"/>
      <c r="F37"/>
      <c r="G37"/>
      <c r="H37"/>
      <c r="I37"/>
      <c r="J37"/>
      <c r="K37"/>
      <c r="L37"/>
      <c r="M37"/>
      <c r="N37"/>
      <c r="O37"/>
    </row>
    <row r="38" spans="1:5" ht="16.5" customHeight="1">
      <c r="A38" s="96"/>
      <c r="B38" s="99"/>
      <c r="C38" s="99"/>
      <c r="D38" s="99"/>
      <c r="E38" s="86"/>
    </row>
    <row r="39" spans="1:5" ht="16.5" customHeight="1">
      <c r="A39" s="96"/>
      <c r="B39" s="85" t="s">
        <v>224</v>
      </c>
      <c r="C39" s="99"/>
      <c r="D39" s="99"/>
      <c r="E39" s="86"/>
    </row>
    <row r="40" spans="1:15" s="95" customFormat="1" ht="16.5" customHeight="1">
      <c r="A40" s="88" t="s">
        <v>49</v>
      </c>
      <c r="B40" s="89" t="s">
        <v>218</v>
      </c>
      <c r="C40" s="30"/>
      <c r="D40" s="30" t="s">
        <v>143</v>
      </c>
      <c r="E40" s="90"/>
      <c r="F40"/>
      <c r="G40"/>
      <c r="H40"/>
      <c r="I40"/>
      <c r="J40"/>
      <c r="K40"/>
      <c r="L40"/>
      <c r="M40"/>
      <c r="N40"/>
      <c r="O40"/>
    </row>
    <row r="41" spans="1:15" s="95" customFormat="1" ht="16.5" customHeight="1">
      <c r="A41" s="88" t="s">
        <v>50</v>
      </c>
      <c r="B41" s="89" t="s">
        <v>225</v>
      </c>
      <c r="C41" s="30"/>
      <c r="D41" s="30" t="s">
        <v>235</v>
      </c>
      <c r="E41" s="90"/>
      <c r="F41"/>
      <c r="G41" s="109"/>
      <c r="H41" s="110"/>
      <c r="I41" s="112" t="s">
        <v>243</v>
      </c>
      <c r="J41" s="110"/>
      <c r="K41" s="111"/>
      <c r="L41"/>
      <c r="M41"/>
      <c r="N41"/>
      <c r="O41"/>
    </row>
    <row r="42" spans="1:5" s="95" customFormat="1" ht="16.5" customHeight="1">
      <c r="A42" s="88" t="s">
        <v>51</v>
      </c>
      <c r="B42" s="89" t="s">
        <v>234</v>
      </c>
      <c r="C42" s="30"/>
      <c r="D42" s="30" t="s">
        <v>143</v>
      </c>
      <c r="E42" s="90"/>
    </row>
    <row r="43" spans="1:5" ht="16.5" customHeight="1">
      <c r="A43" s="96"/>
      <c r="B43" s="99"/>
      <c r="C43" s="99"/>
      <c r="D43" s="99"/>
      <c r="E43" s="86"/>
    </row>
    <row r="44" spans="1:5" ht="16.5" customHeight="1">
      <c r="A44" s="96"/>
      <c r="B44" s="85" t="s">
        <v>226</v>
      </c>
      <c r="C44" s="86"/>
      <c r="D44" s="86"/>
      <c r="E44" s="86"/>
    </row>
    <row r="45" spans="1:6" s="95" customFormat="1" ht="16.5" customHeight="1">
      <c r="A45" s="88" t="s">
        <v>49</v>
      </c>
      <c r="B45" s="89" t="s">
        <v>236</v>
      </c>
      <c r="C45" s="30"/>
      <c r="D45" s="30" t="s">
        <v>235</v>
      </c>
      <c r="E45" s="90"/>
      <c r="F45" s="100"/>
    </row>
    <row r="46" spans="1:6" s="95" customFormat="1" ht="16.5" customHeight="1">
      <c r="A46" s="88" t="s">
        <v>50</v>
      </c>
      <c r="B46" s="89" t="s">
        <v>220</v>
      </c>
      <c r="C46" s="30"/>
      <c r="D46" s="30" t="s">
        <v>84</v>
      </c>
      <c r="E46" s="90"/>
      <c r="F46" s="100"/>
    </row>
    <row r="47" spans="1:5" s="95" customFormat="1" ht="16.5" customHeight="1">
      <c r="A47" s="88" t="s">
        <v>51</v>
      </c>
      <c r="B47" s="89" t="s">
        <v>237</v>
      </c>
      <c r="C47" s="30"/>
      <c r="D47" s="30" t="s">
        <v>99</v>
      </c>
      <c r="E47" s="90"/>
    </row>
    <row r="48" ht="16.5" customHeight="1"/>
  </sheetData>
  <printOptions horizontalCentered="1" verticalCentered="1"/>
  <pageMargins left="0" right="0" top="0" bottom="0" header="0" footer="0"/>
  <pageSetup fitToHeight="1" fitToWidth="1" orientation="portrait" paperSize="11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2:S44"/>
  <sheetViews>
    <sheetView showGridLines="0" workbookViewId="0" topLeftCell="A4">
      <selection activeCell="A5" sqref="A5"/>
    </sheetView>
  </sheetViews>
  <sheetFormatPr defaultColWidth="9.00390625" defaultRowHeight="12.75"/>
  <cols>
    <col min="1" max="1" width="4.125" style="11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2" customWidth="1"/>
    <col min="12" max="12" width="3.50390625" style="2" customWidth="1"/>
    <col min="13" max="13" width="4.625" style="7" customWidth="1"/>
    <col min="14" max="14" width="6.625" style="13" customWidth="1"/>
    <col min="15" max="16" width="3.375" style="5" customWidth="1"/>
    <col min="17" max="17" width="6.125" style="5" bestFit="1" customWidth="1"/>
    <col min="18" max="18" width="4.625" style="20" customWidth="1"/>
    <col min="19" max="19" width="4.875" style="20" customWidth="1"/>
    <col min="20" max="16384" width="9.375" style="1" customWidth="1"/>
  </cols>
  <sheetData>
    <row r="1" ht="13.5" thickBot="1"/>
    <row r="2" spans="1:19" s="35" customFormat="1" ht="17.25" thickBot="1" thickTop="1">
      <c r="A2" s="36"/>
      <c r="B2" s="37" t="s">
        <v>140</v>
      </c>
      <c r="C2" s="38" t="s">
        <v>170</v>
      </c>
      <c r="D2" s="39"/>
      <c r="E2" s="40"/>
      <c r="F2" s="41"/>
      <c r="G2" s="41"/>
      <c r="H2" s="39"/>
      <c r="I2" s="41"/>
      <c r="J2" s="42"/>
      <c r="K2" s="41"/>
      <c r="L2" s="41"/>
      <c r="M2" s="43" t="s">
        <v>171</v>
      </c>
      <c r="N2" s="41"/>
      <c r="O2" s="44"/>
      <c r="P2" s="44"/>
      <c r="Q2" s="116" t="s">
        <v>211</v>
      </c>
      <c r="R2" s="45"/>
      <c r="S2" s="108"/>
    </row>
    <row r="3" spans="1:19" s="35" customFormat="1" ht="6" customHeight="1" thickTop="1">
      <c r="A3" s="61"/>
      <c r="B3" s="62"/>
      <c r="C3" s="63"/>
      <c r="D3" s="64"/>
      <c r="E3" s="65"/>
      <c r="F3" s="61"/>
      <c r="G3" s="61"/>
      <c r="H3" s="64"/>
      <c r="I3" s="61"/>
      <c r="J3" s="66"/>
      <c r="K3" s="61"/>
      <c r="L3" s="61"/>
      <c r="M3" s="67"/>
      <c r="N3" s="61"/>
      <c r="O3" s="68"/>
      <c r="P3" s="68"/>
      <c r="Q3" s="69"/>
      <c r="R3" s="70"/>
      <c r="S3" s="108"/>
    </row>
    <row r="4" spans="2:3" ht="13.5" thickBot="1">
      <c r="B4" s="3" t="s">
        <v>168</v>
      </c>
      <c r="C4" s="31" t="s">
        <v>169</v>
      </c>
    </row>
    <row r="5" spans="1:19" s="3" customFormat="1" ht="12.75" thickBot="1" thickTop="1">
      <c r="A5" s="21" t="s">
        <v>35</v>
      </c>
      <c r="B5" s="22" t="s">
        <v>36</v>
      </c>
      <c r="C5" s="23"/>
      <c r="D5" s="24" t="s">
        <v>37</v>
      </c>
      <c r="E5" s="25" t="s">
        <v>38</v>
      </c>
      <c r="F5" s="25" t="s">
        <v>39</v>
      </c>
      <c r="G5" s="105" t="s">
        <v>40</v>
      </c>
      <c r="H5" s="103"/>
      <c r="I5" s="106" t="s">
        <v>41</v>
      </c>
      <c r="J5" s="26" t="s">
        <v>42</v>
      </c>
      <c r="K5" s="26" t="s">
        <v>43</v>
      </c>
      <c r="L5" s="27" t="s">
        <v>44</v>
      </c>
      <c r="M5" s="33" t="s">
        <v>45</v>
      </c>
      <c r="N5" s="28" t="str">
        <f>CHAR(198)</f>
        <v>Ć</v>
      </c>
      <c r="O5" s="25" t="s">
        <v>46</v>
      </c>
      <c r="P5" s="25" t="s">
        <v>47</v>
      </c>
      <c r="Q5" s="25" t="s">
        <v>48</v>
      </c>
      <c r="R5" s="29" t="s">
        <v>75</v>
      </c>
      <c r="S5" s="20"/>
    </row>
    <row r="6" ht="6" customHeight="1" thickTop="1">
      <c r="H6" s="30"/>
    </row>
    <row r="7" spans="1:19" ht="12.75">
      <c r="A7" s="73" t="s">
        <v>49</v>
      </c>
      <c r="B7" s="34" t="s">
        <v>110</v>
      </c>
      <c r="C7" s="16" t="s">
        <v>0</v>
      </c>
      <c r="D7" s="10" t="s">
        <v>99</v>
      </c>
      <c r="E7" s="10">
        <v>1652</v>
      </c>
      <c r="F7" s="9" t="s">
        <v>5</v>
      </c>
      <c r="G7" s="113">
        <v>1</v>
      </c>
      <c r="H7" s="103"/>
      <c r="I7" s="107">
        <v>32</v>
      </c>
      <c r="J7" s="107">
        <v>27</v>
      </c>
      <c r="K7" s="107">
        <v>29</v>
      </c>
      <c r="L7" s="14"/>
      <c r="M7" s="32">
        <f>SUM(I7:L7)</f>
        <v>88</v>
      </c>
      <c r="N7" s="15">
        <f>M7/3</f>
        <v>29.333333333333332</v>
      </c>
      <c r="O7" s="17">
        <v>5</v>
      </c>
      <c r="P7" s="9"/>
      <c r="Q7" s="9" t="s">
        <v>187</v>
      </c>
      <c r="R7" s="114">
        <v>56</v>
      </c>
      <c r="S7" s="20" t="s">
        <v>238</v>
      </c>
    </row>
    <row r="8" spans="1:19" ht="12.75">
      <c r="A8" s="73" t="s">
        <v>50</v>
      </c>
      <c r="B8" s="34" t="s">
        <v>87</v>
      </c>
      <c r="C8" s="16" t="s">
        <v>88</v>
      </c>
      <c r="D8" s="10" t="s">
        <v>16</v>
      </c>
      <c r="E8" s="46">
        <v>475</v>
      </c>
      <c r="F8" s="9" t="s">
        <v>5</v>
      </c>
      <c r="G8" s="113">
        <v>2</v>
      </c>
      <c r="H8" s="103"/>
      <c r="I8" s="107">
        <v>28</v>
      </c>
      <c r="J8" s="107">
        <v>30</v>
      </c>
      <c r="K8" s="107">
        <v>30</v>
      </c>
      <c r="L8" s="14"/>
      <c r="M8" s="32">
        <f aca="true" t="shared" si="0" ref="M8:M34">SUM(I8:L8)</f>
        <v>88</v>
      </c>
      <c r="N8" s="15">
        <f>M8/3</f>
        <v>29.333333333333332</v>
      </c>
      <c r="O8" s="17">
        <v>2</v>
      </c>
      <c r="P8" s="9"/>
      <c r="Q8" s="9" t="s">
        <v>186</v>
      </c>
      <c r="R8" s="114">
        <v>54</v>
      </c>
      <c r="S8" s="20" t="s">
        <v>239</v>
      </c>
    </row>
    <row r="9" spans="1:19" ht="12.75">
      <c r="A9" s="73" t="s">
        <v>51</v>
      </c>
      <c r="B9" s="34" t="s">
        <v>100</v>
      </c>
      <c r="C9" s="16" t="s">
        <v>101</v>
      </c>
      <c r="D9" s="10" t="s">
        <v>143</v>
      </c>
      <c r="E9" s="46">
        <v>1030</v>
      </c>
      <c r="F9" s="9" t="s">
        <v>5</v>
      </c>
      <c r="G9" s="113">
        <v>1</v>
      </c>
      <c r="H9" s="103"/>
      <c r="I9" s="107">
        <v>30</v>
      </c>
      <c r="J9" s="107">
        <v>26</v>
      </c>
      <c r="K9" s="107">
        <v>33</v>
      </c>
      <c r="L9" s="14"/>
      <c r="M9" s="32">
        <f t="shared" si="0"/>
        <v>89</v>
      </c>
      <c r="N9" s="15">
        <f aca="true" t="shared" si="1" ref="N9:N34">M9/3</f>
        <v>29.666666666666668</v>
      </c>
      <c r="O9" s="17">
        <v>7</v>
      </c>
      <c r="P9" s="9"/>
      <c r="Q9" s="9" t="s">
        <v>185</v>
      </c>
      <c r="R9" s="114">
        <v>51</v>
      </c>
      <c r="S9" s="20" t="s">
        <v>240</v>
      </c>
    </row>
    <row r="10" spans="1:19" ht="12.75">
      <c r="A10" s="73" t="s">
        <v>52</v>
      </c>
      <c r="B10" s="34" t="s">
        <v>104</v>
      </c>
      <c r="C10" s="16" t="s">
        <v>2</v>
      </c>
      <c r="D10" s="10" t="s">
        <v>99</v>
      </c>
      <c r="E10" s="46">
        <v>1407</v>
      </c>
      <c r="F10" s="9" t="s">
        <v>5</v>
      </c>
      <c r="G10" s="113">
        <v>1</v>
      </c>
      <c r="H10" s="103"/>
      <c r="I10" s="107">
        <v>29</v>
      </c>
      <c r="J10" s="107">
        <v>31</v>
      </c>
      <c r="K10" s="107">
        <v>29</v>
      </c>
      <c r="L10" s="14"/>
      <c r="M10" s="32">
        <f t="shared" si="0"/>
        <v>89</v>
      </c>
      <c r="N10" s="15">
        <f t="shared" si="1"/>
        <v>29.666666666666668</v>
      </c>
      <c r="O10" s="17">
        <v>2</v>
      </c>
      <c r="P10" s="9"/>
      <c r="Q10" s="9" t="s">
        <v>184</v>
      </c>
      <c r="R10" s="114">
        <v>49</v>
      </c>
      <c r="S10" s="20" t="s">
        <v>241</v>
      </c>
    </row>
    <row r="11" spans="1:18" ht="12.75">
      <c r="A11" s="73" t="s">
        <v>53</v>
      </c>
      <c r="B11" s="34" t="s">
        <v>113</v>
      </c>
      <c r="C11" s="16" t="s">
        <v>27</v>
      </c>
      <c r="D11" s="10" t="s">
        <v>90</v>
      </c>
      <c r="E11" s="46">
        <v>1659</v>
      </c>
      <c r="F11" s="9" t="s">
        <v>5</v>
      </c>
      <c r="G11" s="113">
        <v>3</v>
      </c>
      <c r="H11" s="103"/>
      <c r="I11" s="107">
        <v>26</v>
      </c>
      <c r="J11" s="107">
        <v>30</v>
      </c>
      <c r="K11" s="107">
        <v>36</v>
      </c>
      <c r="L11" s="14"/>
      <c r="M11" s="32">
        <f t="shared" si="0"/>
        <v>92</v>
      </c>
      <c r="N11" s="15">
        <f t="shared" si="1"/>
        <v>30.666666666666668</v>
      </c>
      <c r="O11" s="17">
        <v>10</v>
      </c>
      <c r="P11" s="9"/>
      <c r="Q11" s="9" t="s">
        <v>183</v>
      </c>
      <c r="R11" s="114">
        <v>44</v>
      </c>
    </row>
    <row r="12" spans="1:18" ht="12.75">
      <c r="A12" s="73" t="s">
        <v>54</v>
      </c>
      <c r="B12" s="34" t="s">
        <v>117</v>
      </c>
      <c r="C12" s="16" t="s">
        <v>118</v>
      </c>
      <c r="D12" s="10" t="s">
        <v>99</v>
      </c>
      <c r="E12" s="46">
        <v>1729</v>
      </c>
      <c r="F12" s="9" t="s">
        <v>5</v>
      </c>
      <c r="G12" s="113" t="s">
        <v>18</v>
      </c>
      <c r="H12" s="103"/>
      <c r="I12" s="107">
        <v>32</v>
      </c>
      <c r="J12" s="107">
        <v>32</v>
      </c>
      <c r="K12" s="107">
        <v>30</v>
      </c>
      <c r="L12" s="14"/>
      <c r="M12" s="32">
        <f t="shared" si="0"/>
        <v>94</v>
      </c>
      <c r="N12" s="15">
        <f t="shared" si="1"/>
        <v>31.333333333333332</v>
      </c>
      <c r="O12" s="17">
        <v>2</v>
      </c>
      <c r="P12" s="9"/>
      <c r="Q12" s="9">
        <v>38</v>
      </c>
      <c r="R12" s="114">
        <v>38</v>
      </c>
    </row>
    <row r="13" spans="1:19" ht="12.75">
      <c r="A13" s="73" t="s">
        <v>55</v>
      </c>
      <c r="B13" s="34" t="s">
        <v>144</v>
      </c>
      <c r="C13" s="16" t="s">
        <v>31</v>
      </c>
      <c r="D13" s="10" t="s">
        <v>99</v>
      </c>
      <c r="E13" s="46">
        <v>1156</v>
      </c>
      <c r="F13" s="9" t="s">
        <v>5</v>
      </c>
      <c r="G13" s="113">
        <v>1</v>
      </c>
      <c r="H13" s="103"/>
      <c r="I13" s="107">
        <v>32</v>
      </c>
      <c r="J13" s="107">
        <v>33</v>
      </c>
      <c r="K13" s="107">
        <v>29</v>
      </c>
      <c r="L13" s="14"/>
      <c r="M13" s="32">
        <f t="shared" si="0"/>
        <v>94</v>
      </c>
      <c r="N13" s="15">
        <f t="shared" si="1"/>
        <v>31.333333333333332</v>
      </c>
      <c r="O13" s="17">
        <v>4</v>
      </c>
      <c r="P13" s="9"/>
      <c r="Q13" s="9">
        <v>38</v>
      </c>
      <c r="R13" s="114">
        <v>38</v>
      </c>
      <c r="S13" s="20" t="s">
        <v>173</v>
      </c>
    </row>
    <row r="14" spans="1:18" ht="12.75">
      <c r="A14" s="73" t="s">
        <v>153</v>
      </c>
      <c r="B14" s="34" t="s">
        <v>129</v>
      </c>
      <c r="C14" s="16" t="s">
        <v>27</v>
      </c>
      <c r="D14" s="10" t="s">
        <v>99</v>
      </c>
      <c r="E14" s="46">
        <v>2148</v>
      </c>
      <c r="F14" s="9" t="s">
        <v>5</v>
      </c>
      <c r="G14" s="113">
        <v>3</v>
      </c>
      <c r="H14" s="103"/>
      <c r="I14" s="107">
        <v>29</v>
      </c>
      <c r="J14" s="107">
        <v>29</v>
      </c>
      <c r="K14" s="107">
        <v>36</v>
      </c>
      <c r="L14" s="14"/>
      <c r="M14" s="32">
        <f t="shared" si="0"/>
        <v>94</v>
      </c>
      <c r="N14" s="15">
        <f t="shared" si="1"/>
        <v>31.333333333333332</v>
      </c>
      <c r="O14" s="17">
        <v>7</v>
      </c>
      <c r="P14" s="9"/>
      <c r="Q14" s="9">
        <v>38</v>
      </c>
      <c r="R14" s="114">
        <v>38</v>
      </c>
    </row>
    <row r="15" spans="1:18" ht="12.75">
      <c r="A15" s="73" t="s">
        <v>56</v>
      </c>
      <c r="B15" s="34" t="s">
        <v>108</v>
      </c>
      <c r="C15" s="16" t="s">
        <v>148</v>
      </c>
      <c r="D15" s="10" t="s">
        <v>99</v>
      </c>
      <c r="E15" s="46">
        <v>2681</v>
      </c>
      <c r="F15" s="9" t="s">
        <v>5</v>
      </c>
      <c r="G15" s="113">
        <v>4</v>
      </c>
      <c r="H15" s="103"/>
      <c r="I15" s="107">
        <v>33</v>
      </c>
      <c r="J15" s="107">
        <v>35</v>
      </c>
      <c r="K15" s="107">
        <v>29</v>
      </c>
      <c r="L15" s="14"/>
      <c r="M15" s="32">
        <f t="shared" si="0"/>
        <v>97</v>
      </c>
      <c r="N15" s="15">
        <f t="shared" si="1"/>
        <v>32.333333333333336</v>
      </c>
      <c r="O15" s="17">
        <v>6</v>
      </c>
      <c r="P15" s="9"/>
      <c r="Q15" s="9">
        <v>34</v>
      </c>
      <c r="R15" s="114">
        <v>34</v>
      </c>
    </row>
    <row r="16" spans="1:18" ht="12.75">
      <c r="A16" s="73" t="s">
        <v>57</v>
      </c>
      <c r="B16" s="34" t="s">
        <v>93</v>
      </c>
      <c r="C16" s="16" t="s">
        <v>17</v>
      </c>
      <c r="D16" s="10" t="s">
        <v>92</v>
      </c>
      <c r="E16" s="46">
        <v>1295</v>
      </c>
      <c r="F16" s="9" t="s">
        <v>5</v>
      </c>
      <c r="G16" s="113">
        <v>1</v>
      </c>
      <c r="H16" s="103"/>
      <c r="I16" s="107">
        <v>37</v>
      </c>
      <c r="J16" s="107">
        <v>34</v>
      </c>
      <c r="K16" s="107">
        <v>28</v>
      </c>
      <c r="L16" s="14"/>
      <c r="M16" s="32">
        <f t="shared" si="0"/>
        <v>99</v>
      </c>
      <c r="N16" s="15">
        <f t="shared" si="1"/>
        <v>33</v>
      </c>
      <c r="O16" s="17">
        <v>9</v>
      </c>
      <c r="P16" s="9"/>
      <c r="Q16" s="9">
        <v>31</v>
      </c>
      <c r="R16" s="114">
        <v>31</v>
      </c>
    </row>
    <row r="17" spans="1:18" ht="12.75">
      <c r="A17" s="73" t="s">
        <v>83</v>
      </c>
      <c r="B17" s="34" t="s">
        <v>89</v>
      </c>
      <c r="C17" s="16" t="s">
        <v>23</v>
      </c>
      <c r="D17" s="10" t="s">
        <v>84</v>
      </c>
      <c r="E17" s="46">
        <v>579</v>
      </c>
      <c r="F17" s="9" t="s">
        <v>5</v>
      </c>
      <c r="G17" s="113">
        <v>1</v>
      </c>
      <c r="H17" s="103"/>
      <c r="I17" s="107">
        <v>32</v>
      </c>
      <c r="J17" s="107">
        <v>38</v>
      </c>
      <c r="K17" s="107">
        <v>30</v>
      </c>
      <c r="L17" s="14"/>
      <c r="M17" s="32">
        <f t="shared" si="0"/>
        <v>100</v>
      </c>
      <c r="N17" s="15">
        <f t="shared" si="1"/>
        <v>33.333333333333336</v>
      </c>
      <c r="O17" s="17">
        <v>8</v>
      </c>
      <c r="P17" s="9"/>
      <c r="Q17" s="9">
        <v>29</v>
      </c>
      <c r="R17" s="114">
        <v>29</v>
      </c>
    </row>
    <row r="18" spans="1:18" ht="12.75">
      <c r="A18" s="73" t="s">
        <v>58</v>
      </c>
      <c r="B18" s="34" t="s">
        <v>126</v>
      </c>
      <c r="C18" s="16" t="s">
        <v>20</v>
      </c>
      <c r="D18" s="10" t="s">
        <v>16</v>
      </c>
      <c r="E18" s="46">
        <v>1983</v>
      </c>
      <c r="F18" s="9" t="s">
        <v>5</v>
      </c>
      <c r="G18" s="113">
        <v>3</v>
      </c>
      <c r="H18" s="103"/>
      <c r="I18" s="107">
        <v>34</v>
      </c>
      <c r="J18" s="107">
        <v>38</v>
      </c>
      <c r="K18" s="107">
        <v>32</v>
      </c>
      <c r="L18" s="14"/>
      <c r="M18" s="32">
        <f t="shared" si="0"/>
        <v>104</v>
      </c>
      <c r="N18" s="15">
        <f t="shared" si="1"/>
        <v>34.666666666666664</v>
      </c>
      <c r="O18" s="17">
        <v>6</v>
      </c>
      <c r="P18" s="9"/>
      <c r="Q18" s="9">
        <v>27</v>
      </c>
      <c r="R18" s="114">
        <v>27</v>
      </c>
    </row>
    <row r="19" spans="1:18" ht="12.75">
      <c r="A19" s="73" t="s">
        <v>59</v>
      </c>
      <c r="B19" s="34" t="s">
        <v>154</v>
      </c>
      <c r="C19" s="16" t="s">
        <v>20</v>
      </c>
      <c r="D19" s="10" t="s">
        <v>147</v>
      </c>
      <c r="E19" s="46">
        <v>2632</v>
      </c>
      <c r="F19" s="9" t="s">
        <v>5</v>
      </c>
      <c r="G19" s="113" t="s">
        <v>3</v>
      </c>
      <c r="H19" s="103"/>
      <c r="I19" s="107">
        <v>30</v>
      </c>
      <c r="J19" s="107">
        <v>35</v>
      </c>
      <c r="K19" s="107">
        <v>40</v>
      </c>
      <c r="L19" s="14"/>
      <c r="M19" s="32">
        <f t="shared" si="0"/>
        <v>105</v>
      </c>
      <c r="N19" s="15">
        <f t="shared" si="1"/>
        <v>35</v>
      </c>
      <c r="O19" s="17">
        <v>10</v>
      </c>
      <c r="P19" s="9"/>
      <c r="Q19" s="9">
        <v>23</v>
      </c>
      <c r="R19" s="114">
        <v>23</v>
      </c>
    </row>
    <row r="20" spans="1:18" ht="12.75">
      <c r="A20" s="73" t="s">
        <v>60</v>
      </c>
      <c r="B20" s="34" t="s">
        <v>112</v>
      </c>
      <c r="C20" s="16" t="s">
        <v>27</v>
      </c>
      <c r="D20" s="10" t="s">
        <v>99</v>
      </c>
      <c r="E20" s="46">
        <v>1654</v>
      </c>
      <c r="F20" s="9" t="s">
        <v>5</v>
      </c>
      <c r="G20" s="113">
        <v>3</v>
      </c>
      <c r="H20" s="103"/>
      <c r="I20" s="107">
        <v>41</v>
      </c>
      <c r="J20" s="107">
        <v>34</v>
      </c>
      <c r="K20" s="107">
        <v>30</v>
      </c>
      <c r="L20" s="14"/>
      <c r="M20" s="32">
        <f t="shared" si="0"/>
        <v>105</v>
      </c>
      <c r="N20" s="15">
        <f t="shared" si="1"/>
        <v>35</v>
      </c>
      <c r="O20" s="17">
        <v>11</v>
      </c>
      <c r="P20" s="9"/>
      <c r="Q20" s="9">
        <v>23</v>
      </c>
      <c r="R20" s="114">
        <v>23</v>
      </c>
    </row>
    <row r="21" spans="1:18" ht="12.75">
      <c r="A21" s="73" t="s">
        <v>61</v>
      </c>
      <c r="B21" s="34" t="s">
        <v>136</v>
      </c>
      <c r="C21" s="16" t="s">
        <v>24</v>
      </c>
      <c r="D21" s="10" t="s">
        <v>99</v>
      </c>
      <c r="E21" s="46">
        <v>1360</v>
      </c>
      <c r="F21" s="9" t="s">
        <v>5</v>
      </c>
      <c r="G21" s="113">
        <v>4</v>
      </c>
      <c r="H21" s="103"/>
      <c r="I21" s="107">
        <v>40</v>
      </c>
      <c r="J21" s="107">
        <v>39</v>
      </c>
      <c r="K21" s="107">
        <v>28</v>
      </c>
      <c r="L21" s="14"/>
      <c r="M21" s="32">
        <f t="shared" si="0"/>
        <v>107</v>
      </c>
      <c r="N21" s="15">
        <f t="shared" si="1"/>
        <v>35.666666666666664</v>
      </c>
      <c r="O21" s="17">
        <v>12</v>
      </c>
      <c r="P21" s="9"/>
      <c r="Q21" s="9">
        <v>19</v>
      </c>
      <c r="R21" s="114">
        <v>19</v>
      </c>
    </row>
    <row r="22" spans="1:18" ht="12.75">
      <c r="A22" s="73" t="s">
        <v>62</v>
      </c>
      <c r="B22" s="34" t="s">
        <v>15</v>
      </c>
      <c r="C22" s="16" t="s">
        <v>8</v>
      </c>
      <c r="D22" s="10" t="s">
        <v>16</v>
      </c>
      <c r="E22" s="46">
        <v>953</v>
      </c>
      <c r="F22" s="9" t="s">
        <v>5</v>
      </c>
      <c r="G22" s="113">
        <v>1</v>
      </c>
      <c r="H22" s="103"/>
      <c r="I22" s="107">
        <v>35</v>
      </c>
      <c r="J22" s="107">
        <v>40</v>
      </c>
      <c r="K22" s="107">
        <v>34</v>
      </c>
      <c r="L22" s="14"/>
      <c r="M22" s="32">
        <f t="shared" si="0"/>
        <v>109</v>
      </c>
      <c r="N22" s="15">
        <f t="shared" si="1"/>
        <v>36.333333333333336</v>
      </c>
      <c r="O22" s="17">
        <v>6</v>
      </c>
      <c r="P22" s="9"/>
      <c r="Q22" s="9">
        <v>15</v>
      </c>
      <c r="R22" s="114">
        <v>15</v>
      </c>
    </row>
    <row r="23" spans="1:18" ht="12.75">
      <c r="A23" s="73" t="s">
        <v>63</v>
      </c>
      <c r="B23" s="34" t="s">
        <v>119</v>
      </c>
      <c r="C23" s="16" t="s">
        <v>19</v>
      </c>
      <c r="D23" s="10" t="s">
        <v>16</v>
      </c>
      <c r="E23" s="46">
        <v>1735</v>
      </c>
      <c r="F23" s="9" t="s">
        <v>5</v>
      </c>
      <c r="G23" s="113">
        <v>4</v>
      </c>
      <c r="H23" s="103"/>
      <c r="I23" s="107">
        <v>41</v>
      </c>
      <c r="J23" s="107">
        <v>35</v>
      </c>
      <c r="K23" s="107">
        <v>33</v>
      </c>
      <c r="L23" s="14"/>
      <c r="M23" s="32">
        <f t="shared" si="0"/>
        <v>109</v>
      </c>
      <c r="N23" s="15">
        <f t="shared" si="1"/>
        <v>36.333333333333336</v>
      </c>
      <c r="O23" s="17">
        <v>8</v>
      </c>
      <c r="P23" s="9"/>
      <c r="Q23" s="9">
        <v>15</v>
      </c>
      <c r="R23" s="114">
        <v>15</v>
      </c>
    </row>
    <row r="24" spans="1:18" ht="12.75">
      <c r="A24" s="73" t="s">
        <v>64</v>
      </c>
      <c r="B24" s="34" t="s">
        <v>95</v>
      </c>
      <c r="C24" s="16" t="s">
        <v>14</v>
      </c>
      <c r="D24" s="10" t="s">
        <v>16</v>
      </c>
      <c r="E24" s="46">
        <v>876</v>
      </c>
      <c r="F24" s="9" t="s">
        <v>5</v>
      </c>
      <c r="G24" s="113">
        <v>4</v>
      </c>
      <c r="H24" s="103"/>
      <c r="I24" s="107">
        <v>40</v>
      </c>
      <c r="J24" s="107">
        <v>33</v>
      </c>
      <c r="K24" s="107">
        <v>37</v>
      </c>
      <c r="L24" s="14"/>
      <c r="M24" s="32">
        <f t="shared" si="0"/>
        <v>110</v>
      </c>
      <c r="N24" s="15">
        <f t="shared" si="1"/>
        <v>36.666666666666664</v>
      </c>
      <c r="O24" s="17">
        <v>7</v>
      </c>
      <c r="P24" s="9"/>
      <c r="Q24" s="9">
        <v>11</v>
      </c>
      <c r="R24" s="114">
        <v>11</v>
      </c>
    </row>
    <row r="25" spans="1:18" ht="12.75">
      <c r="A25" s="73" t="s">
        <v>65</v>
      </c>
      <c r="B25" s="34" t="s">
        <v>132</v>
      </c>
      <c r="C25" s="16" t="s">
        <v>20</v>
      </c>
      <c r="D25" s="10" t="s">
        <v>147</v>
      </c>
      <c r="E25" s="46">
        <v>2539</v>
      </c>
      <c r="F25" s="9" t="s">
        <v>5</v>
      </c>
      <c r="G25" s="113" t="s">
        <v>3</v>
      </c>
      <c r="H25" s="103"/>
      <c r="I25" s="107">
        <v>38</v>
      </c>
      <c r="J25" s="107">
        <v>38</v>
      </c>
      <c r="K25" s="107">
        <v>36</v>
      </c>
      <c r="L25" s="14"/>
      <c r="M25" s="32">
        <f t="shared" si="0"/>
        <v>112</v>
      </c>
      <c r="N25" s="15">
        <f t="shared" si="1"/>
        <v>37.333333333333336</v>
      </c>
      <c r="O25" s="17">
        <v>2</v>
      </c>
      <c r="P25" s="9"/>
      <c r="Q25" s="9">
        <v>7</v>
      </c>
      <c r="R25" s="114">
        <v>7</v>
      </c>
    </row>
    <row r="26" spans="1:18" ht="12.75">
      <c r="A26" s="73" t="s">
        <v>66</v>
      </c>
      <c r="B26" s="34" t="s">
        <v>130</v>
      </c>
      <c r="C26" s="16" t="s">
        <v>30</v>
      </c>
      <c r="D26" s="10" t="s">
        <v>16</v>
      </c>
      <c r="E26" s="46">
        <v>2246</v>
      </c>
      <c r="F26" s="9" t="s">
        <v>5</v>
      </c>
      <c r="G26" s="113">
        <v>2</v>
      </c>
      <c r="H26" s="103"/>
      <c r="I26" s="107">
        <v>40</v>
      </c>
      <c r="J26" s="107">
        <v>37</v>
      </c>
      <c r="K26" s="107">
        <v>35</v>
      </c>
      <c r="L26" s="14"/>
      <c r="M26" s="32">
        <f t="shared" si="0"/>
        <v>112</v>
      </c>
      <c r="N26" s="15">
        <f t="shared" si="1"/>
        <v>37.333333333333336</v>
      </c>
      <c r="O26" s="17">
        <v>5</v>
      </c>
      <c r="P26" s="9"/>
      <c r="Q26" s="9">
        <v>7</v>
      </c>
      <c r="R26" s="114">
        <v>7</v>
      </c>
    </row>
    <row r="27" spans="1:18" ht="12.75">
      <c r="A27" s="73" t="s">
        <v>74</v>
      </c>
      <c r="B27" s="34" t="s">
        <v>125</v>
      </c>
      <c r="C27" s="16" t="s">
        <v>21</v>
      </c>
      <c r="D27" s="10" t="s">
        <v>84</v>
      </c>
      <c r="E27" s="46">
        <v>1914</v>
      </c>
      <c r="F27" s="9" t="s">
        <v>5</v>
      </c>
      <c r="G27" s="113">
        <v>3</v>
      </c>
      <c r="H27" s="103"/>
      <c r="I27" s="107">
        <v>40</v>
      </c>
      <c r="J27" s="107">
        <v>34</v>
      </c>
      <c r="K27" s="107">
        <v>40</v>
      </c>
      <c r="L27" s="14"/>
      <c r="M27" s="32">
        <f t="shared" si="0"/>
        <v>114</v>
      </c>
      <c r="N27" s="15">
        <f t="shared" si="1"/>
        <v>38</v>
      </c>
      <c r="O27" s="17">
        <v>6</v>
      </c>
      <c r="P27" s="9"/>
      <c r="Q27" s="9">
        <v>2</v>
      </c>
      <c r="R27" s="114">
        <v>2</v>
      </c>
    </row>
    <row r="28" spans="1:18" ht="12.75">
      <c r="A28" s="73" t="s">
        <v>69</v>
      </c>
      <c r="B28" s="34" t="s">
        <v>131</v>
      </c>
      <c r="C28" s="16" t="s">
        <v>13</v>
      </c>
      <c r="D28" s="10" t="s">
        <v>147</v>
      </c>
      <c r="E28" s="46">
        <v>2536</v>
      </c>
      <c r="F28" s="9" t="s">
        <v>5</v>
      </c>
      <c r="G28" s="113" t="s">
        <v>3</v>
      </c>
      <c r="H28" s="103"/>
      <c r="I28" s="107">
        <v>37</v>
      </c>
      <c r="J28" s="107">
        <v>31</v>
      </c>
      <c r="K28" s="107">
        <v>46</v>
      </c>
      <c r="L28" s="14"/>
      <c r="M28" s="32">
        <f t="shared" si="0"/>
        <v>114</v>
      </c>
      <c r="N28" s="15">
        <f t="shared" si="1"/>
        <v>38</v>
      </c>
      <c r="O28" s="17">
        <v>15</v>
      </c>
      <c r="P28" s="9"/>
      <c r="Q28" s="9">
        <v>2</v>
      </c>
      <c r="R28" s="114">
        <v>2</v>
      </c>
    </row>
    <row r="29" spans="1:18" ht="12.75">
      <c r="A29" s="73" t="s">
        <v>68</v>
      </c>
      <c r="B29" s="34" t="s">
        <v>150</v>
      </c>
      <c r="C29" s="16" t="s">
        <v>23</v>
      </c>
      <c r="D29" s="10" t="s">
        <v>90</v>
      </c>
      <c r="E29" s="46">
        <v>2689</v>
      </c>
      <c r="F29" s="9" t="s">
        <v>5</v>
      </c>
      <c r="G29" s="113">
        <v>4</v>
      </c>
      <c r="H29" s="103"/>
      <c r="I29" s="107">
        <v>40</v>
      </c>
      <c r="J29" s="107">
        <v>43</v>
      </c>
      <c r="K29" s="107">
        <v>41</v>
      </c>
      <c r="L29" s="14"/>
      <c r="M29" s="32">
        <f t="shared" si="0"/>
        <v>124</v>
      </c>
      <c r="N29" s="15">
        <f t="shared" si="1"/>
        <v>41.333333333333336</v>
      </c>
      <c r="O29" s="17">
        <v>3</v>
      </c>
      <c r="P29" s="9"/>
      <c r="Q29" s="9"/>
      <c r="R29" s="114"/>
    </row>
    <row r="30" spans="1:18" ht="12.75">
      <c r="A30" s="73" t="s">
        <v>71</v>
      </c>
      <c r="B30" s="34" t="s">
        <v>95</v>
      </c>
      <c r="C30" s="16" t="s">
        <v>28</v>
      </c>
      <c r="D30" s="10" t="s">
        <v>143</v>
      </c>
      <c r="E30" s="46">
        <v>1353</v>
      </c>
      <c r="F30" s="9" t="s">
        <v>5</v>
      </c>
      <c r="G30" s="113">
        <v>4</v>
      </c>
      <c r="H30" s="103"/>
      <c r="I30" s="107">
        <v>46</v>
      </c>
      <c r="J30" s="107">
        <v>39</v>
      </c>
      <c r="K30" s="107">
        <v>47</v>
      </c>
      <c r="L30" s="14"/>
      <c r="M30" s="32">
        <f t="shared" si="0"/>
        <v>132</v>
      </c>
      <c r="N30" s="15">
        <f t="shared" si="1"/>
        <v>44</v>
      </c>
      <c r="O30" s="17">
        <v>8</v>
      </c>
      <c r="P30" s="9"/>
      <c r="Q30" s="9"/>
      <c r="R30" s="114"/>
    </row>
    <row r="31" spans="1:18" ht="12.75">
      <c r="A31" s="73" t="s">
        <v>73</v>
      </c>
      <c r="B31" s="34" t="s">
        <v>127</v>
      </c>
      <c r="C31" s="16" t="s">
        <v>10</v>
      </c>
      <c r="D31" s="10" t="s">
        <v>90</v>
      </c>
      <c r="E31" s="46">
        <v>2048</v>
      </c>
      <c r="F31" s="9" t="s">
        <v>5</v>
      </c>
      <c r="G31" s="113" t="s">
        <v>3</v>
      </c>
      <c r="H31" s="103"/>
      <c r="I31" s="107">
        <v>44</v>
      </c>
      <c r="J31" s="107">
        <v>39</v>
      </c>
      <c r="K31" s="107">
        <v>49</v>
      </c>
      <c r="L31" s="14"/>
      <c r="M31" s="32">
        <f t="shared" si="0"/>
        <v>132</v>
      </c>
      <c r="N31" s="15">
        <f t="shared" si="1"/>
        <v>44</v>
      </c>
      <c r="O31" s="17">
        <v>10</v>
      </c>
      <c r="P31" s="9"/>
      <c r="Q31" s="9"/>
      <c r="R31" s="114"/>
    </row>
    <row r="32" spans="1:18" ht="12.75">
      <c r="A32" s="73" t="s">
        <v>67</v>
      </c>
      <c r="B32" s="34" t="s">
        <v>156</v>
      </c>
      <c r="C32" s="16" t="s">
        <v>155</v>
      </c>
      <c r="D32" s="10" t="s">
        <v>147</v>
      </c>
      <c r="E32" s="46">
        <v>2736</v>
      </c>
      <c r="F32" s="9" t="s">
        <v>5</v>
      </c>
      <c r="G32" s="113" t="s">
        <v>3</v>
      </c>
      <c r="H32" s="103"/>
      <c r="I32" s="107">
        <v>43</v>
      </c>
      <c r="J32" s="107">
        <v>52</v>
      </c>
      <c r="K32" s="107">
        <v>45</v>
      </c>
      <c r="L32" s="14"/>
      <c r="M32" s="32">
        <f t="shared" si="0"/>
        <v>140</v>
      </c>
      <c r="N32" s="15">
        <f t="shared" si="1"/>
        <v>46.666666666666664</v>
      </c>
      <c r="O32" s="17">
        <v>9</v>
      </c>
      <c r="P32" s="9"/>
      <c r="Q32" s="9"/>
      <c r="R32" s="114"/>
    </row>
    <row r="33" spans="1:18" ht="12.75">
      <c r="A33" s="73" t="s">
        <v>72</v>
      </c>
      <c r="B33" s="34" t="s">
        <v>120</v>
      </c>
      <c r="C33" s="16" t="s">
        <v>0</v>
      </c>
      <c r="D33" s="10" t="s">
        <v>90</v>
      </c>
      <c r="E33" s="46">
        <v>1776</v>
      </c>
      <c r="F33" s="9" t="s">
        <v>5</v>
      </c>
      <c r="G33" s="113">
        <v>4</v>
      </c>
      <c r="H33" s="103"/>
      <c r="I33" s="107">
        <v>55</v>
      </c>
      <c r="J33" s="107">
        <v>38</v>
      </c>
      <c r="K33" s="107">
        <v>48</v>
      </c>
      <c r="L33" s="14"/>
      <c r="M33" s="32">
        <f t="shared" si="0"/>
        <v>141</v>
      </c>
      <c r="N33" s="15">
        <f t="shared" si="1"/>
        <v>47</v>
      </c>
      <c r="O33" s="17">
        <v>17</v>
      </c>
      <c r="P33" s="9"/>
      <c r="Q33" s="9"/>
      <c r="R33" s="114"/>
    </row>
    <row r="34" spans="1:18" ht="12.75">
      <c r="A34" s="73" t="s">
        <v>70</v>
      </c>
      <c r="B34" s="34" t="s">
        <v>157</v>
      </c>
      <c r="C34" s="16" t="s">
        <v>10</v>
      </c>
      <c r="D34" s="10" t="s">
        <v>147</v>
      </c>
      <c r="E34" s="46">
        <v>2735</v>
      </c>
      <c r="F34" s="9" t="s">
        <v>5</v>
      </c>
      <c r="G34" s="113" t="s">
        <v>3</v>
      </c>
      <c r="H34" s="103"/>
      <c r="I34" s="107">
        <v>57</v>
      </c>
      <c r="J34" s="107">
        <v>48</v>
      </c>
      <c r="K34" s="107">
        <v>44</v>
      </c>
      <c r="L34" s="14"/>
      <c r="M34" s="32">
        <f t="shared" si="0"/>
        <v>149</v>
      </c>
      <c r="N34" s="15">
        <f t="shared" si="1"/>
        <v>49.666666666666664</v>
      </c>
      <c r="O34" s="17">
        <v>13</v>
      </c>
      <c r="P34" s="9"/>
      <c r="Q34" s="9"/>
      <c r="R34" s="114"/>
    </row>
    <row r="36" spans="2:13" ht="12.75">
      <c r="B36" s="47" t="s">
        <v>172</v>
      </c>
      <c r="D36" s="5" t="s">
        <v>180</v>
      </c>
      <c r="I36" s="48" t="s">
        <v>18</v>
      </c>
      <c r="J36" s="49">
        <v>1.2</v>
      </c>
      <c r="K36" s="50" t="s">
        <v>173</v>
      </c>
      <c r="L36" s="51">
        <v>1</v>
      </c>
      <c r="M36" s="52">
        <f aca="true" t="shared" si="2" ref="M36:M41">J36*L36</f>
        <v>1.2</v>
      </c>
    </row>
    <row r="37" spans="4:13" ht="12.75">
      <c r="D37" s="53">
        <v>22</v>
      </c>
      <c r="I37" s="48" t="s">
        <v>174</v>
      </c>
      <c r="J37" s="49">
        <v>1.2</v>
      </c>
      <c r="K37" s="50" t="s">
        <v>173</v>
      </c>
      <c r="L37" s="51">
        <v>7</v>
      </c>
      <c r="M37" s="52">
        <f t="shared" si="2"/>
        <v>8.4</v>
      </c>
    </row>
    <row r="38" spans="9:13" ht="12.75">
      <c r="I38" s="48" t="s">
        <v>175</v>
      </c>
      <c r="J38" s="49">
        <v>1</v>
      </c>
      <c r="K38" s="50" t="s">
        <v>173</v>
      </c>
      <c r="L38" s="51">
        <v>2</v>
      </c>
      <c r="M38" s="52">
        <f t="shared" si="2"/>
        <v>2</v>
      </c>
    </row>
    <row r="39" spans="2:13" ht="12.75">
      <c r="B39" s="47" t="s">
        <v>176</v>
      </c>
      <c r="D39" s="5" t="s">
        <v>181</v>
      </c>
      <c r="I39" s="48" t="s">
        <v>177</v>
      </c>
      <c r="J39" s="49">
        <v>0.7</v>
      </c>
      <c r="K39" s="50" t="s">
        <v>173</v>
      </c>
      <c r="L39" s="51">
        <v>5</v>
      </c>
      <c r="M39" s="52">
        <f t="shared" si="2"/>
        <v>3.5</v>
      </c>
    </row>
    <row r="40" spans="4:13" ht="12.75">
      <c r="D40" s="53">
        <v>7</v>
      </c>
      <c r="I40" s="48" t="s">
        <v>178</v>
      </c>
      <c r="J40" s="49">
        <v>0.5</v>
      </c>
      <c r="K40" s="50" t="s">
        <v>173</v>
      </c>
      <c r="L40" s="51">
        <v>7</v>
      </c>
      <c r="M40" s="52">
        <f t="shared" si="2"/>
        <v>3.5</v>
      </c>
    </row>
    <row r="41" spans="4:13" ht="12.75">
      <c r="D41" s="5"/>
      <c r="I41" s="48" t="s">
        <v>3</v>
      </c>
      <c r="J41" s="49">
        <v>0.3</v>
      </c>
      <c r="K41" s="50" t="s">
        <v>173</v>
      </c>
      <c r="L41" s="51">
        <v>6</v>
      </c>
      <c r="M41" s="52">
        <f t="shared" si="2"/>
        <v>1.7999999999999998</v>
      </c>
    </row>
    <row r="42" spans="2:13" ht="12.75">
      <c r="B42" s="47" t="s">
        <v>179</v>
      </c>
      <c r="D42" s="5" t="s">
        <v>182</v>
      </c>
      <c r="I42" s="54"/>
      <c r="J42" s="55"/>
      <c r="K42" s="56"/>
      <c r="L42" s="57"/>
      <c r="M42" s="58"/>
    </row>
    <row r="43" spans="4:13" ht="12.75">
      <c r="D43" s="53">
        <v>88</v>
      </c>
      <c r="M43" s="59">
        <f>SUM(M36:M41)</f>
        <v>20.400000000000002</v>
      </c>
    </row>
    <row r="44" ht="12.75">
      <c r="M44" s="60"/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T48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1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2" customWidth="1"/>
    <col min="12" max="12" width="3.50390625" style="2" customWidth="1"/>
    <col min="13" max="13" width="4.625" style="7" customWidth="1"/>
    <col min="14" max="14" width="6.625" style="13" customWidth="1"/>
    <col min="15" max="16" width="3.375" style="5" customWidth="1"/>
    <col min="17" max="17" width="6.125" style="5" customWidth="1"/>
    <col min="18" max="18" width="4.625" style="1" customWidth="1"/>
    <col min="19" max="16384" width="9.375" style="1" customWidth="1"/>
  </cols>
  <sheetData>
    <row r="1" ht="13.5" thickBot="1"/>
    <row r="2" spans="1:18" s="35" customFormat="1" ht="17.25" thickBot="1" thickTop="1">
      <c r="A2" s="36"/>
      <c r="B2" s="37" t="s">
        <v>140</v>
      </c>
      <c r="C2" s="38" t="s">
        <v>170</v>
      </c>
      <c r="D2" s="39"/>
      <c r="E2" s="40"/>
      <c r="F2" s="41"/>
      <c r="G2" s="41"/>
      <c r="H2" s="39"/>
      <c r="I2" s="41"/>
      <c r="J2" s="42"/>
      <c r="K2" s="41"/>
      <c r="L2" s="41"/>
      <c r="M2" s="43" t="s">
        <v>171</v>
      </c>
      <c r="N2" s="41"/>
      <c r="O2" s="44"/>
      <c r="P2" s="44"/>
      <c r="Q2" s="44" t="s">
        <v>211</v>
      </c>
      <c r="R2" s="45"/>
    </row>
    <row r="3" spans="1:18" s="35" customFormat="1" ht="6" customHeight="1" thickTop="1">
      <c r="A3" s="61"/>
      <c r="B3" s="62"/>
      <c r="C3" s="63"/>
      <c r="D3" s="64"/>
      <c r="E3" s="65"/>
      <c r="F3" s="61"/>
      <c r="G3" s="61"/>
      <c r="H3" s="64"/>
      <c r="I3" s="61"/>
      <c r="J3" s="66"/>
      <c r="K3" s="61"/>
      <c r="L3" s="61"/>
      <c r="M3" s="67"/>
      <c r="N3" s="61"/>
      <c r="O3" s="68"/>
      <c r="P3" s="68"/>
      <c r="Q3" s="62"/>
      <c r="R3" s="70"/>
    </row>
    <row r="4" spans="2:3" ht="13.5" thickBot="1">
      <c r="B4" s="3" t="s">
        <v>168</v>
      </c>
      <c r="C4" s="31" t="s">
        <v>188</v>
      </c>
    </row>
    <row r="5" spans="1:18" s="3" customFormat="1" ht="12.75" thickBot="1" thickTop="1">
      <c r="A5" s="21" t="s">
        <v>35</v>
      </c>
      <c r="B5" s="22" t="s">
        <v>36</v>
      </c>
      <c r="C5" s="23"/>
      <c r="D5" s="24" t="s">
        <v>37</v>
      </c>
      <c r="E5" s="25" t="s">
        <v>38</v>
      </c>
      <c r="F5" s="25" t="s">
        <v>39</v>
      </c>
      <c r="G5" s="25" t="s">
        <v>40</v>
      </c>
      <c r="H5" s="103"/>
      <c r="I5" s="26" t="s">
        <v>41</v>
      </c>
      <c r="J5" s="26" t="s">
        <v>42</v>
      </c>
      <c r="K5" s="26" t="s">
        <v>43</v>
      </c>
      <c r="L5" s="27" t="s">
        <v>44</v>
      </c>
      <c r="M5" s="33" t="s">
        <v>45</v>
      </c>
      <c r="N5" s="28" t="str">
        <f>CHAR(198)</f>
        <v>Ć</v>
      </c>
      <c r="O5" s="25" t="s">
        <v>46</v>
      </c>
      <c r="P5" s="25" t="s">
        <v>47</v>
      </c>
      <c r="Q5" s="25" t="s">
        <v>48</v>
      </c>
      <c r="R5" s="29" t="s">
        <v>75</v>
      </c>
    </row>
    <row r="6" ht="6" customHeight="1" thickTop="1">
      <c r="R6" s="20"/>
    </row>
    <row r="7" spans="1:20" ht="12.75">
      <c r="A7" s="73" t="s">
        <v>76</v>
      </c>
      <c r="B7" s="34" t="s">
        <v>128</v>
      </c>
      <c r="C7" s="16" t="s">
        <v>32</v>
      </c>
      <c r="D7" s="10" t="s">
        <v>16</v>
      </c>
      <c r="E7" s="9">
        <v>2107</v>
      </c>
      <c r="F7" s="9" t="s">
        <v>7</v>
      </c>
      <c r="G7" s="113" t="s">
        <v>18</v>
      </c>
      <c r="H7" s="104"/>
      <c r="I7" s="107">
        <v>40</v>
      </c>
      <c r="J7" s="107">
        <v>27</v>
      </c>
      <c r="K7" s="107">
        <v>33</v>
      </c>
      <c r="L7" s="14"/>
      <c r="M7" s="32">
        <f>SUM(I7:L7)</f>
        <v>100</v>
      </c>
      <c r="N7" s="15">
        <f>M7/3</f>
        <v>33.333333333333336</v>
      </c>
      <c r="O7" s="17">
        <v>13</v>
      </c>
      <c r="P7" s="9"/>
      <c r="Q7" s="19" t="s">
        <v>190</v>
      </c>
      <c r="R7" s="48">
        <v>53</v>
      </c>
      <c r="T7" s="71"/>
    </row>
    <row r="8" spans="1:20" ht="12.75">
      <c r="A8" s="73" t="s">
        <v>77</v>
      </c>
      <c r="B8" s="34" t="s">
        <v>114</v>
      </c>
      <c r="C8" s="16" t="s">
        <v>115</v>
      </c>
      <c r="D8" s="10" t="s">
        <v>90</v>
      </c>
      <c r="E8" s="9">
        <v>1660</v>
      </c>
      <c r="F8" s="9" t="s">
        <v>7</v>
      </c>
      <c r="G8" s="113">
        <v>2</v>
      </c>
      <c r="H8" s="103"/>
      <c r="I8" s="107">
        <v>43</v>
      </c>
      <c r="J8" s="107">
        <v>37</v>
      </c>
      <c r="K8" s="107">
        <v>34</v>
      </c>
      <c r="L8" s="14"/>
      <c r="M8" s="32">
        <f>SUM(I8:L8)</f>
        <v>114</v>
      </c>
      <c r="N8" s="15">
        <f>M8/3</f>
        <v>38</v>
      </c>
      <c r="O8" s="17">
        <v>9</v>
      </c>
      <c r="P8" s="9"/>
      <c r="Q8" s="19" t="s">
        <v>191</v>
      </c>
      <c r="R8" s="48">
        <v>37</v>
      </c>
      <c r="T8" s="71"/>
    </row>
    <row r="9" spans="1:20" ht="12.75">
      <c r="A9" s="73" t="s">
        <v>78</v>
      </c>
      <c r="B9" s="34" t="s">
        <v>121</v>
      </c>
      <c r="C9" s="16" t="s">
        <v>122</v>
      </c>
      <c r="D9" s="10" t="s">
        <v>90</v>
      </c>
      <c r="E9" s="9">
        <v>1778</v>
      </c>
      <c r="F9" s="9" t="s">
        <v>9</v>
      </c>
      <c r="G9" s="113">
        <v>2</v>
      </c>
      <c r="H9" s="104"/>
      <c r="I9" s="107">
        <v>37</v>
      </c>
      <c r="J9" s="107">
        <v>46</v>
      </c>
      <c r="K9" s="107">
        <v>35</v>
      </c>
      <c r="L9" s="14"/>
      <c r="M9" s="32">
        <f>SUM(I9:L9)</f>
        <v>118</v>
      </c>
      <c r="N9" s="15">
        <f>M9/3</f>
        <v>39.333333333333336</v>
      </c>
      <c r="O9" s="17">
        <v>11</v>
      </c>
      <c r="P9" s="9"/>
      <c r="Q9" s="19" t="s">
        <v>192</v>
      </c>
      <c r="R9" s="48">
        <v>31</v>
      </c>
      <c r="T9" s="71"/>
    </row>
    <row r="10" spans="1:20" ht="12.75">
      <c r="A10" s="73" t="s">
        <v>79</v>
      </c>
      <c r="B10" s="34" t="s">
        <v>106</v>
      </c>
      <c r="C10" s="16" t="s">
        <v>107</v>
      </c>
      <c r="D10" s="10" t="s">
        <v>92</v>
      </c>
      <c r="E10" s="9">
        <v>1578</v>
      </c>
      <c r="F10" s="9" t="s">
        <v>7</v>
      </c>
      <c r="G10" s="113">
        <v>3</v>
      </c>
      <c r="H10" s="104"/>
      <c r="I10" s="107">
        <v>51</v>
      </c>
      <c r="J10" s="107">
        <v>42</v>
      </c>
      <c r="K10" s="107">
        <v>46</v>
      </c>
      <c r="L10" s="14"/>
      <c r="M10" s="32">
        <f>SUM(I10:L10)</f>
        <v>139</v>
      </c>
      <c r="N10" s="15">
        <f>M10/3</f>
        <v>46.333333333333336</v>
      </c>
      <c r="O10" s="17">
        <v>9</v>
      </c>
      <c r="P10" s="9"/>
      <c r="Q10" s="9">
        <v>9</v>
      </c>
      <c r="R10" s="48">
        <v>9</v>
      </c>
      <c r="T10" s="71"/>
    </row>
    <row r="11" spans="1:20" ht="12.75">
      <c r="A11" s="73" t="s">
        <v>80</v>
      </c>
      <c r="B11" s="34" t="s">
        <v>133</v>
      </c>
      <c r="C11" s="16" t="s">
        <v>134</v>
      </c>
      <c r="D11" s="10" t="s">
        <v>16</v>
      </c>
      <c r="E11" s="9">
        <v>2608</v>
      </c>
      <c r="F11" s="9" t="s">
        <v>7</v>
      </c>
      <c r="G11" s="113">
        <v>4</v>
      </c>
      <c r="H11" s="104"/>
      <c r="I11" s="107">
        <v>56</v>
      </c>
      <c r="J11" s="107">
        <v>48</v>
      </c>
      <c r="K11" s="107">
        <v>50</v>
      </c>
      <c r="L11" s="14"/>
      <c r="M11" s="32">
        <f>SUM(I11:L11)</f>
        <v>154</v>
      </c>
      <c r="N11" s="15">
        <f>M11/3</f>
        <v>51.333333333333336</v>
      </c>
      <c r="O11" s="17">
        <v>8</v>
      </c>
      <c r="P11" s="9"/>
      <c r="Q11" s="9"/>
      <c r="R11" s="48"/>
      <c r="T11" s="71"/>
    </row>
    <row r="12" ht="12.75">
      <c r="T12" s="71"/>
    </row>
    <row r="13" spans="2:20" ht="13.5" thickBot="1">
      <c r="B13" s="3" t="s">
        <v>168</v>
      </c>
      <c r="C13" s="31" t="s">
        <v>189</v>
      </c>
      <c r="Q13" s="18"/>
      <c r="R13" s="31"/>
      <c r="T13" s="71"/>
    </row>
    <row r="14" spans="1:20" ht="14.25" thickBot="1" thickTop="1">
      <c r="A14" s="21" t="s">
        <v>35</v>
      </c>
      <c r="B14" s="22" t="s">
        <v>36</v>
      </c>
      <c r="C14" s="23"/>
      <c r="D14" s="24" t="s">
        <v>37</v>
      </c>
      <c r="E14" s="25" t="s">
        <v>38</v>
      </c>
      <c r="F14" s="25" t="s">
        <v>39</v>
      </c>
      <c r="G14" s="25" t="s">
        <v>40</v>
      </c>
      <c r="H14" s="103"/>
      <c r="I14" s="26" t="s">
        <v>41</v>
      </c>
      <c r="J14" s="26" t="s">
        <v>42</v>
      </c>
      <c r="K14" s="26" t="s">
        <v>43</v>
      </c>
      <c r="L14" s="27" t="s">
        <v>44</v>
      </c>
      <c r="M14" s="33" t="s">
        <v>45</v>
      </c>
      <c r="N14" s="28" t="str">
        <f>CHAR(198)</f>
        <v>Ć</v>
      </c>
      <c r="O14" s="25" t="s">
        <v>46</v>
      </c>
      <c r="P14" s="25" t="s">
        <v>47</v>
      </c>
      <c r="Q14" s="25" t="s">
        <v>48</v>
      </c>
      <c r="R14" s="29" t="s">
        <v>75</v>
      </c>
      <c r="T14" s="71"/>
    </row>
    <row r="15" spans="2:20" ht="6" customHeight="1" thickTop="1">
      <c r="B15" s="3"/>
      <c r="C15" s="31"/>
      <c r="Q15" s="18"/>
      <c r="R15" s="20"/>
      <c r="T15" s="71"/>
    </row>
    <row r="16" spans="1:20" ht="12.75">
      <c r="A16" s="73" t="s">
        <v>76</v>
      </c>
      <c r="B16" s="34" t="s">
        <v>102</v>
      </c>
      <c r="C16" s="16" t="s">
        <v>29</v>
      </c>
      <c r="D16" s="10" t="s">
        <v>142</v>
      </c>
      <c r="E16" s="9">
        <v>1116</v>
      </c>
      <c r="F16" s="9" t="s">
        <v>1</v>
      </c>
      <c r="G16" s="113">
        <v>1</v>
      </c>
      <c r="H16" s="104"/>
      <c r="I16" s="107">
        <v>28</v>
      </c>
      <c r="J16" s="107">
        <v>30</v>
      </c>
      <c r="K16" s="107">
        <v>30</v>
      </c>
      <c r="L16" s="14"/>
      <c r="M16" s="32">
        <f aca="true" t="shared" si="0" ref="M16:M29">SUM(I16:L16)</f>
        <v>88</v>
      </c>
      <c r="N16" s="15">
        <f aca="true" t="shared" si="1" ref="N16:N29">M16/3</f>
        <v>29.333333333333332</v>
      </c>
      <c r="O16" s="17">
        <v>2</v>
      </c>
      <c r="P16" s="9"/>
      <c r="Q16" s="72" t="s">
        <v>193</v>
      </c>
      <c r="R16" s="48">
        <v>65</v>
      </c>
      <c r="T16" s="71"/>
    </row>
    <row r="17" spans="1:20" ht="12.75">
      <c r="A17" s="73" t="s">
        <v>77</v>
      </c>
      <c r="B17" s="34" t="s">
        <v>116</v>
      </c>
      <c r="C17" s="16" t="s">
        <v>6</v>
      </c>
      <c r="D17" s="10" t="s">
        <v>90</v>
      </c>
      <c r="E17" s="9">
        <v>1670</v>
      </c>
      <c r="F17" s="9" t="s">
        <v>1</v>
      </c>
      <c r="G17" s="113">
        <v>2</v>
      </c>
      <c r="H17" s="104"/>
      <c r="I17" s="107">
        <v>38</v>
      </c>
      <c r="J17" s="107">
        <v>29</v>
      </c>
      <c r="K17" s="107">
        <v>32</v>
      </c>
      <c r="L17" s="14"/>
      <c r="M17" s="32">
        <f t="shared" si="0"/>
        <v>99</v>
      </c>
      <c r="N17" s="15">
        <f t="shared" si="1"/>
        <v>33</v>
      </c>
      <c r="O17" s="17">
        <v>9</v>
      </c>
      <c r="P17" s="9"/>
      <c r="Q17" s="72" t="s">
        <v>194</v>
      </c>
      <c r="R17" s="48">
        <v>52</v>
      </c>
      <c r="T17" s="71"/>
    </row>
    <row r="18" spans="1:20" ht="12.75">
      <c r="A18" s="73" t="s">
        <v>78</v>
      </c>
      <c r="B18" s="34" t="s">
        <v>96</v>
      </c>
      <c r="C18" s="16" t="s">
        <v>97</v>
      </c>
      <c r="D18" s="10" t="s">
        <v>92</v>
      </c>
      <c r="E18" s="9">
        <v>877</v>
      </c>
      <c r="F18" s="9" t="s">
        <v>1</v>
      </c>
      <c r="G18" s="113">
        <v>1</v>
      </c>
      <c r="H18" s="104"/>
      <c r="I18" s="107">
        <v>35</v>
      </c>
      <c r="J18" s="107">
        <v>37</v>
      </c>
      <c r="K18" s="107">
        <v>29</v>
      </c>
      <c r="L18" s="14"/>
      <c r="M18" s="32">
        <f t="shared" si="0"/>
        <v>101</v>
      </c>
      <c r="N18" s="15">
        <f t="shared" si="1"/>
        <v>33.666666666666664</v>
      </c>
      <c r="O18" s="17">
        <v>8</v>
      </c>
      <c r="P18" s="9"/>
      <c r="Q18" s="72" t="s">
        <v>195</v>
      </c>
      <c r="R18" s="48">
        <v>48</v>
      </c>
      <c r="T18" s="71"/>
    </row>
    <row r="19" spans="1:20" ht="12.75">
      <c r="A19" s="73" t="s">
        <v>79</v>
      </c>
      <c r="B19" s="34" t="s">
        <v>26</v>
      </c>
      <c r="C19" s="16" t="s">
        <v>88</v>
      </c>
      <c r="D19" s="10" t="s">
        <v>92</v>
      </c>
      <c r="E19" s="9">
        <v>858</v>
      </c>
      <c r="F19" s="9" t="s">
        <v>1</v>
      </c>
      <c r="G19" s="113">
        <v>3</v>
      </c>
      <c r="H19" s="104"/>
      <c r="I19" s="107">
        <v>33</v>
      </c>
      <c r="J19" s="107">
        <v>37</v>
      </c>
      <c r="K19" s="107">
        <v>34</v>
      </c>
      <c r="L19" s="14"/>
      <c r="M19" s="32">
        <f t="shared" si="0"/>
        <v>104</v>
      </c>
      <c r="N19" s="15">
        <f t="shared" si="1"/>
        <v>34.666666666666664</v>
      </c>
      <c r="O19" s="17">
        <v>4</v>
      </c>
      <c r="P19" s="9"/>
      <c r="Q19" s="72" t="s">
        <v>196</v>
      </c>
      <c r="R19" s="48">
        <v>44</v>
      </c>
      <c r="T19" s="71"/>
    </row>
    <row r="20" spans="1:20" ht="12.75">
      <c r="A20" s="73" t="s">
        <v>80</v>
      </c>
      <c r="B20" s="34" t="s">
        <v>98</v>
      </c>
      <c r="C20" s="16" t="s">
        <v>0</v>
      </c>
      <c r="D20" s="10" t="s">
        <v>99</v>
      </c>
      <c r="E20" s="9">
        <v>908</v>
      </c>
      <c r="F20" s="9" t="s">
        <v>1</v>
      </c>
      <c r="G20" s="113">
        <v>1</v>
      </c>
      <c r="H20" s="104"/>
      <c r="I20" s="107">
        <v>37</v>
      </c>
      <c r="J20" s="107">
        <v>30</v>
      </c>
      <c r="K20" s="107">
        <v>37</v>
      </c>
      <c r="L20" s="14"/>
      <c r="M20" s="32">
        <f t="shared" si="0"/>
        <v>104</v>
      </c>
      <c r="N20" s="15">
        <f t="shared" si="1"/>
        <v>34.666666666666664</v>
      </c>
      <c r="O20" s="17">
        <v>7</v>
      </c>
      <c r="P20" s="9"/>
      <c r="Q20" s="73" t="s">
        <v>196</v>
      </c>
      <c r="R20" s="48">
        <v>44</v>
      </c>
      <c r="T20" s="71"/>
    </row>
    <row r="21" spans="1:20" ht="12.75">
      <c r="A21" s="73" t="s">
        <v>81</v>
      </c>
      <c r="B21" s="34" t="s">
        <v>94</v>
      </c>
      <c r="C21" s="16" t="s">
        <v>10</v>
      </c>
      <c r="D21" s="10" t="s">
        <v>92</v>
      </c>
      <c r="E21" s="9">
        <v>861</v>
      </c>
      <c r="F21" s="9" t="s">
        <v>1</v>
      </c>
      <c r="G21" s="113">
        <v>3</v>
      </c>
      <c r="H21" s="104"/>
      <c r="I21" s="107">
        <v>40</v>
      </c>
      <c r="J21" s="107">
        <v>33</v>
      </c>
      <c r="K21" s="107">
        <v>35</v>
      </c>
      <c r="L21" s="14"/>
      <c r="M21" s="32">
        <f t="shared" si="0"/>
        <v>108</v>
      </c>
      <c r="N21" s="15">
        <f t="shared" si="1"/>
        <v>36</v>
      </c>
      <c r="O21" s="17">
        <v>7</v>
      </c>
      <c r="P21" s="9"/>
      <c r="Q21" s="73" t="s">
        <v>197</v>
      </c>
      <c r="R21" s="48">
        <v>40</v>
      </c>
      <c r="T21" s="71"/>
    </row>
    <row r="22" spans="1:20" ht="12.75">
      <c r="A22" s="73" t="s">
        <v>82</v>
      </c>
      <c r="B22" s="34" t="s">
        <v>158</v>
      </c>
      <c r="C22" s="16" t="s">
        <v>4</v>
      </c>
      <c r="D22" s="10" t="s">
        <v>143</v>
      </c>
      <c r="E22" s="9">
        <v>170</v>
      </c>
      <c r="F22" s="9" t="s">
        <v>1</v>
      </c>
      <c r="G22" s="113" t="s">
        <v>3</v>
      </c>
      <c r="H22" s="104"/>
      <c r="I22" s="107">
        <v>31</v>
      </c>
      <c r="J22" s="107">
        <v>39</v>
      </c>
      <c r="K22" s="107">
        <v>40</v>
      </c>
      <c r="L22" s="14"/>
      <c r="M22" s="32">
        <f t="shared" si="0"/>
        <v>110</v>
      </c>
      <c r="N22" s="15">
        <f t="shared" si="1"/>
        <v>36.666666666666664</v>
      </c>
      <c r="O22" s="17">
        <v>9</v>
      </c>
      <c r="P22" s="9"/>
      <c r="Q22" s="73" t="s">
        <v>198</v>
      </c>
      <c r="R22" s="48">
        <v>38</v>
      </c>
      <c r="T22" s="71"/>
    </row>
    <row r="23" spans="1:20" ht="12.75">
      <c r="A23" s="73" t="s">
        <v>161</v>
      </c>
      <c r="B23" s="34" t="s">
        <v>111</v>
      </c>
      <c r="C23" s="16" t="s">
        <v>33</v>
      </c>
      <c r="D23" s="10" t="s">
        <v>90</v>
      </c>
      <c r="E23" s="9">
        <v>1653</v>
      </c>
      <c r="F23" s="9" t="s">
        <v>1</v>
      </c>
      <c r="G23" s="113">
        <v>2</v>
      </c>
      <c r="H23" s="104"/>
      <c r="I23" s="107">
        <v>35</v>
      </c>
      <c r="J23" s="107">
        <v>41</v>
      </c>
      <c r="K23" s="107">
        <v>43</v>
      </c>
      <c r="L23" s="14"/>
      <c r="M23" s="32">
        <f t="shared" si="0"/>
        <v>119</v>
      </c>
      <c r="N23" s="15">
        <f t="shared" si="1"/>
        <v>39.666666666666664</v>
      </c>
      <c r="O23" s="17">
        <v>8</v>
      </c>
      <c r="P23" s="9"/>
      <c r="Q23" s="73" t="s">
        <v>199</v>
      </c>
      <c r="R23" s="48">
        <v>29</v>
      </c>
      <c r="T23" s="71"/>
    </row>
    <row r="24" spans="1:20" ht="12.75">
      <c r="A24" s="73" t="s">
        <v>162</v>
      </c>
      <c r="B24" s="34" t="s">
        <v>93</v>
      </c>
      <c r="C24" s="16" t="s">
        <v>17</v>
      </c>
      <c r="D24" s="10" t="s">
        <v>92</v>
      </c>
      <c r="E24" s="9">
        <v>860</v>
      </c>
      <c r="F24" s="9" t="s">
        <v>1</v>
      </c>
      <c r="G24" s="113">
        <v>3</v>
      </c>
      <c r="H24" s="104"/>
      <c r="I24" s="107">
        <v>43</v>
      </c>
      <c r="J24" s="107">
        <v>43</v>
      </c>
      <c r="K24" s="107">
        <v>39</v>
      </c>
      <c r="L24" s="14"/>
      <c r="M24" s="32">
        <f t="shared" si="0"/>
        <v>125</v>
      </c>
      <c r="N24" s="15">
        <f t="shared" si="1"/>
        <v>41.666666666666664</v>
      </c>
      <c r="O24" s="17">
        <v>4</v>
      </c>
      <c r="P24" s="9"/>
      <c r="Q24" s="73" t="s">
        <v>200</v>
      </c>
      <c r="R24" s="48">
        <v>23</v>
      </c>
      <c r="T24" s="71"/>
    </row>
    <row r="25" spans="1:20" ht="12.75">
      <c r="A25" s="73" t="s">
        <v>163</v>
      </c>
      <c r="B25" s="34" t="s">
        <v>86</v>
      </c>
      <c r="C25" s="16" t="s">
        <v>10</v>
      </c>
      <c r="D25" s="10" t="s">
        <v>84</v>
      </c>
      <c r="E25" s="9">
        <v>358</v>
      </c>
      <c r="F25" s="9" t="s">
        <v>1</v>
      </c>
      <c r="G25" s="113">
        <v>2</v>
      </c>
      <c r="H25" s="104"/>
      <c r="I25" s="107">
        <v>38</v>
      </c>
      <c r="J25" s="107">
        <v>47</v>
      </c>
      <c r="K25" s="107">
        <v>41</v>
      </c>
      <c r="L25" s="14"/>
      <c r="M25" s="32">
        <f t="shared" si="0"/>
        <v>126</v>
      </c>
      <c r="N25" s="15">
        <f t="shared" si="1"/>
        <v>42</v>
      </c>
      <c r="O25" s="17">
        <v>9</v>
      </c>
      <c r="P25" s="9"/>
      <c r="Q25" s="73" t="s">
        <v>201</v>
      </c>
      <c r="R25" s="48">
        <v>22</v>
      </c>
      <c r="T25" s="71"/>
    </row>
    <row r="26" spans="1:20" ht="12.75">
      <c r="A26" s="73" t="s">
        <v>164</v>
      </c>
      <c r="B26" s="34" t="s">
        <v>85</v>
      </c>
      <c r="C26" s="16" t="s">
        <v>11</v>
      </c>
      <c r="D26" s="10" t="s">
        <v>84</v>
      </c>
      <c r="E26" s="9">
        <v>355</v>
      </c>
      <c r="F26" s="9" t="s">
        <v>1</v>
      </c>
      <c r="G26" s="113">
        <v>4</v>
      </c>
      <c r="H26" s="104"/>
      <c r="I26" s="107">
        <v>44</v>
      </c>
      <c r="J26" s="107">
        <v>45</v>
      </c>
      <c r="K26" s="107">
        <v>41</v>
      </c>
      <c r="L26" s="14"/>
      <c r="M26" s="32">
        <f t="shared" si="0"/>
        <v>130</v>
      </c>
      <c r="N26" s="15">
        <f t="shared" si="1"/>
        <v>43.333333333333336</v>
      </c>
      <c r="O26" s="17">
        <v>4</v>
      </c>
      <c r="P26" s="9"/>
      <c r="Q26" s="73" t="s">
        <v>202</v>
      </c>
      <c r="R26" s="48">
        <v>18</v>
      </c>
      <c r="T26" s="71"/>
    </row>
    <row r="27" spans="1:20" ht="12.75">
      <c r="A27" s="73" t="s">
        <v>165</v>
      </c>
      <c r="B27" s="34" t="s">
        <v>138</v>
      </c>
      <c r="C27" s="16" t="s">
        <v>20</v>
      </c>
      <c r="D27" s="10" t="s">
        <v>147</v>
      </c>
      <c r="E27" s="9">
        <v>2614</v>
      </c>
      <c r="F27" s="9" t="s">
        <v>1</v>
      </c>
      <c r="G27" s="113" t="s">
        <v>3</v>
      </c>
      <c r="H27" s="104"/>
      <c r="I27" s="107">
        <v>45</v>
      </c>
      <c r="J27" s="107">
        <v>40</v>
      </c>
      <c r="K27" s="107">
        <v>50</v>
      </c>
      <c r="L27" s="14"/>
      <c r="M27" s="32">
        <f t="shared" si="0"/>
        <v>135</v>
      </c>
      <c r="N27" s="15">
        <f t="shared" si="1"/>
        <v>45</v>
      </c>
      <c r="O27" s="17">
        <v>10</v>
      </c>
      <c r="P27" s="9"/>
      <c r="Q27" s="73" t="s">
        <v>166</v>
      </c>
      <c r="R27" s="48">
        <v>13</v>
      </c>
      <c r="T27" s="71"/>
    </row>
    <row r="28" spans="1:20" ht="12.75">
      <c r="A28" s="73" t="s">
        <v>166</v>
      </c>
      <c r="B28" s="34" t="s">
        <v>105</v>
      </c>
      <c r="C28" s="16" t="s">
        <v>6</v>
      </c>
      <c r="D28" s="10" t="s">
        <v>92</v>
      </c>
      <c r="E28" s="9">
        <v>1439</v>
      </c>
      <c r="F28" s="9" t="s">
        <v>1</v>
      </c>
      <c r="G28" s="113">
        <v>4</v>
      </c>
      <c r="H28" s="104"/>
      <c r="I28" s="107">
        <v>49</v>
      </c>
      <c r="J28" s="107">
        <v>54</v>
      </c>
      <c r="K28" s="107">
        <v>48</v>
      </c>
      <c r="L28" s="14"/>
      <c r="M28" s="32">
        <f t="shared" si="0"/>
        <v>151</v>
      </c>
      <c r="N28" s="15">
        <f t="shared" si="1"/>
        <v>50.333333333333336</v>
      </c>
      <c r="O28" s="17">
        <v>6</v>
      </c>
      <c r="P28" s="9"/>
      <c r="Q28" s="73"/>
      <c r="R28" s="48"/>
      <c r="T28" s="71"/>
    </row>
    <row r="29" spans="1:20" ht="12.75">
      <c r="A29" s="73" t="s">
        <v>167</v>
      </c>
      <c r="B29" s="34" t="s">
        <v>103</v>
      </c>
      <c r="C29" s="16" t="s">
        <v>12</v>
      </c>
      <c r="D29" s="10" t="s">
        <v>92</v>
      </c>
      <c r="E29" s="9">
        <v>1296</v>
      </c>
      <c r="F29" s="9" t="s">
        <v>1</v>
      </c>
      <c r="G29" s="113">
        <v>3</v>
      </c>
      <c r="H29" s="104"/>
      <c r="I29" s="107">
        <v>49</v>
      </c>
      <c r="J29" s="107">
        <v>53</v>
      </c>
      <c r="K29" s="107">
        <v>52</v>
      </c>
      <c r="L29" s="14"/>
      <c r="M29" s="32">
        <f t="shared" si="0"/>
        <v>154</v>
      </c>
      <c r="N29" s="15">
        <f t="shared" si="1"/>
        <v>51.333333333333336</v>
      </c>
      <c r="O29" s="17">
        <v>4</v>
      </c>
      <c r="P29" s="9"/>
      <c r="Q29" s="73"/>
      <c r="R29" s="48"/>
      <c r="T29" s="71"/>
    </row>
    <row r="30" ht="12.75">
      <c r="T30" s="71"/>
    </row>
    <row r="31" spans="2:20" ht="13.5" thickBot="1">
      <c r="B31" s="3" t="s">
        <v>168</v>
      </c>
      <c r="C31" s="31" t="s">
        <v>210</v>
      </c>
      <c r="T31" s="71"/>
    </row>
    <row r="32" spans="1:20" ht="14.25" thickBot="1" thickTop="1">
      <c r="A32" s="21" t="s">
        <v>35</v>
      </c>
      <c r="B32" s="22" t="s">
        <v>36</v>
      </c>
      <c r="C32" s="23"/>
      <c r="D32" s="24" t="s">
        <v>37</v>
      </c>
      <c r="E32" s="25" t="s">
        <v>38</v>
      </c>
      <c r="F32" s="25" t="s">
        <v>39</v>
      </c>
      <c r="G32" s="25" t="s">
        <v>40</v>
      </c>
      <c r="H32" s="103"/>
      <c r="I32" s="26" t="s">
        <v>41</v>
      </c>
      <c r="J32" s="26" t="s">
        <v>42</v>
      </c>
      <c r="K32" s="26" t="s">
        <v>43</v>
      </c>
      <c r="L32" s="27" t="s">
        <v>44</v>
      </c>
      <c r="M32" s="33" t="s">
        <v>45</v>
      </c>
      <c r="N32" s="28" t="str">
        <f>CHAR(198)</f>
        <v>Ć</v>
      </c>
      <c r="O32" s="25" t="s">
        <v>46</v>
      </c>
      <c r="P32" s="25" t="s">
        <v>47</v>
      </c>
      <c r="Q32" s="25" t="s">
        <v>48</v>
      </c>
      <c r="R32" s="29" t="s">
        <v>75</v>
      </c>
      <c r="T32" s="71"/>
    </row>
    <row r="33" spans="18:20" ht="6" customHeight="1" thickTop="1">
      <c r="R33" s="20"/>
      <c r="T33" s="71"/>
    </row>
    <row r="34" spans="1:20" ht="12.75">
      <c r="A34" s="73" t="s">
        <v>76</v>
      </c>
      <c r="B34" s="34" t="s">
        <v>110</v>
      </c>
      <c r="C34" s="16" t="s">
        <v>22</v>
      </c>
      <c r="D34" s="10" t="s">
        <v>143</v>
      </c>
      <c r="E34" s="9">
        <v>2076</v>
      </c>
      <c r="F34" s="9" t="s">
        <v>25</v>
      </c>
      <c r="G34" s="113">
        <v>1</v>
      </c>
      <c r="H34" s="104"/>
      <c r="I34" s="107">
        <v>34</v>
      </c>
      <c r="J34" s="107">
        <v>36</v>
      </c>
      <c r="K34" s="107">
        <v>42</v>
      </c>
      <c r="L34" s="14"/>
      <c r="M34" s="32">
        <f>SUM(I34:L34)</f>
        <v>112</v>
      </c>
      <c r="N34" s="15">
        <f>M34/3</f>
        <v>37.333333333333336</v>
      </c>
      <c r="O34" s="17">
        <v>8</v>
      </c>
      <c r="P34" s="19"/>
      <c r="Q34" s="19" t="s">
        <v>203</v>
      </c>
      <c r="R34" s="48">
        <v>41</v>
      </c>
      <c r="T34" s="71"/>
    </row>
    <row r="35" spans="1:20" ht="12.75">
      <c r="A35" s="73" t="s">
        <v>77</v>
      </c>
      <c r="B35" s="34" t="s">
        <v>139</v>
      </c>
      <c r="C35" s="16" t="s">
        <v>137</v>
      </c>
      <c r="D35" s="10" t="s">
        <v>147</v>
      </c>
      <c r="E35" s="9">
        <v>2621</v>
      </c>
      <c r="F35" s="9" t="s">
        <v>25</v>
      </c>
      <c r="G35" s="113">
        <v>4</v>
      </c>
      <c r="H35" s="104"/>
      <c r="I35" s="107">
        <v>33</v>
      </c>
      <c r="J35" s="107">
        <v>43</v>
      </c>
      <c r="K35" s="107">
        <v>41</v>
      </c>
      <c r="L35" s="14"/>
      <c r="M35" s="32">
        <f>SUM(I35:L35)</f>
        <v>117</v>
      </c>
      <c r="N35" s="15">
        <f>M35/3</f>
        <v>39</v>
      </c>
      <c r="O35" s="17">
        <v>10</v>
      </c>
      <c r="P35" s="19"/>
      <c r="Q35" s="19" t="s">
        <v>204</v>
      </c>
      <c r="R35" s="48">
        <v>34</v>
      </c>
      <c r="T35" s="71"/>
    </row>
    <row r="36" spans="1:20" ht="12.75">
      <c r="A36" s="73" t="s">
        <v>78</v>
      </c>
      <c r="B36" s="34" t="s">
        <v>124</v>
      </c>
      <c r="C36" s="16" t="s">
        <v>109</v>
      </c>
      <c r="D36" s="10" t="s">
        <v>143</v>
      </c>
      <c r="E36" s="9">
        <v>1830</v>
      </c>
      <c r="F36" s="9" t="s">
        <v>25</v>
      </c>
      <c r="G36" s="113">
        <v>3</v>
      </c>
      <c r="H36" s="104"/>
      <c r="I36" s="107">
        <v>49</v>
      </c>
      <c r="J36" s="107">
        <v>37</v>
      </c>
      <c r="K36" s="107">
        <v>39</v>
      </c>
      <c r="L36" s="14"/>
      <c r="M36" s="32">
        <f>SUM(I36:L36)</f>
        <v>125</v>
      </c>
      <c r="N36" s="15">
        <f>M36/3</f>
        <v>41.666666666666664</v>
      </c>
      <c r="O36" s="17">
        <v>12</v>
      </c>
      <c r="P36" s="19"/>
      <c r="Q36" s="19" t="s">
        <v>205</v>
      </c>
      <c r="R36" s="48">
        <v>24</v>
      </c>
      <c r="T36" s="71"/>
    </row>
    <row r="37" spans="1:20" ht="12.75">
      <c r="A37" s="73" t="s">
        <v>79</v>
      </c>
      <c r="B37" s="34" t="s">
        <v>149</v>
      </c>
      <c r="C37" s="16" t="s">
        <v>14</v>
      </c>
      <c r="D37" s="10" t="s">
        <v>90</v>
      </c>
      <c r="E37" s="9">
        <v>2688</v>
      </c>
      <c r="F37" s="9" t="s">
        <v>25</v>
      </c>
      <c r="G37" s="113">
        <v>4</v>
      </c>
      <c r="H37" s="104"/>
      <c r="I37" s="107">
        <v>53</v>
      </c>
      <c r="J37" s="107">
        <v>36</v>
      </c>
      <c r="K37" s="107">
        <v>51</v>
      </c>
      <c r="L37" s="14"/>
      <c r="M37" s="32">
        <f>SUM(I37:L37)</f>
        <v>140</v>
      </c>
      <c r="N37" s="15">
        <f>M37/3</f>
        <v>46.666666666666664</v>
      </c>
      <c r="O37" s="17">
        <v>17</v>
      </c>
      <c r="P37" s="19"/>
      <c r="Q37" s="19">
        <v>8</v>
      </c>
      <c r="R37" s="48">
        <v>8</v>
      </c>
      <c r="T37" s="71"/>
    </row>
    <row r="38" spans="1:20" ht="12.75">
      <c r="A38" s="73" t="s">
        <v>80</v>
      </c>
      <c r="B38" s="34" t="s">
        <v>95</v>
      </c>
      <c r="C38" s="16" t="s">
        <v>27</v>
      </c>
      <c r="D38" s="10" t="s">
        <v>16</v>
      </c>
      <c r="E38" s="9">
        <v>2593</v>
      </c>
      <c r="F38" s="9" t="s">
        <v>25</v>
      </c>
      <c r="G38" s="113" t="s">
        <v>3</v>
      </c>
      <c r="H38" s="104"/>
      <c r="I38" s="107">
        <v>45</v>
      </c>
      <c r="J38" s="107">
        <v>48</v>
      </c>
      <c r="K38" s="107">
        <v>57</v>
      </c>
      <c r="L38" s="14"/>
      <c r="M38" s="32">
        <f>SUM(I38:L38)</f>
        <v>150</v>
      </c>
      <c r="N38" s="15">
        <f>M38/3</f>
        <v>50</v>
      </c>
      <c r="O38" s="17">
        <v>12</v>
      </c>
      <c r="P38" s="19"/>
      <c r="Q38" s="19"/>
      <c r="R38" s="48"/>
      <c r="T38" s="71"/>
    </row>
    <row r="39" ht="12.75">
      <c r="T39" s="71"/>
    </row>
    <row r="40" spans="2:20" ht="13.5" thickBot="1">
      <c r="B40" s="3" t="s">
        <v>168</v>
      </c>
      <c r="C40" s="31" t="s">
        <v>209</v>
      </c>
      <c r="T40" s="71"/>
    </row>
    <row r="41" spans="1:20" ht="14.25" thickBot="1" thickTop="1">
      <c r="A41" s="21" t="s">
        <v>35</v>
      </c>
      <c r="B41" s="22" t="s">
        <v>36</v>
      </c>
      <c r="C41" s="23"/>
      <c r="D41" s="24" t="s">
        <v>37</v>
      </c>
      <c r="E41" s="25" t="s">
        <v>38</v>
      </c>
      <c r="F41" s="25" t="s">
        <v>39</v>
      </c>
      <c r="G41" s="25" t="s">
        <v>40</v>
      </c>
      <c r="H41" s="103"/>
      <c r="I41" s="26" t="s">
        <v>41</v>
      </c>
      <c r="J41" s="26" t="s">
        <v>42</v>
      </c>
      <c r="K41" s="26" t="s">
        <v>43</v>
      </c>
      <c r="L41" s="27" t="s">
        <v>44</v>
      </c>
      <c r="M41" s="33" t="s">
        <v>45</v>
      </c>
      <c r="N41" s="28" t="str">
        <f>CHAR(198)</f>
        <v>Ć</v>
      </c>
      <c r="O41" s="25" t="s">
        <v>46</v>
      </c>
      <c r="P41" s="25" t="s">
        <v>47</v>
      </c>
      <c r="Q41" s="25" t="s">
        <v>48</v>
      </c>
      <c r="R41" s="29" t="s">
        <v>75</v>
      </c>
      <c r="T41" s="71"/>
    </row>
    <row r="42" spans="18:20" ht="6" customHeight="1" thickTop="1">
      <c r="R42" s="20"/>
      <c r="T42" s="71"/>
    </row>
    <row r="43" spans="1:20" ht="12.75">
      <c r="A43" s="73" t="s">
        <v>76</v>
      </c>
      <c r="B43" s="34" t="s">
        <v>160</v>
      </c>
      <c r="C43" s="16" t="s">
        <v>159</v>
      </c>
      <c r="D43" s="10" t="s">
        <v>147</v>
      </c>
      <c r="E43" s="9">
        <v>2613</v>
      </c>
      <c r="F43" s="9" t="s">
        <v>145</v>
      </c>
      <c r="G43" s="113" t="s">
        <v>3</v>
      </c>
      <c r="H43" s="104"/>
      <c r="I43" s="107">
        <v>46</v>
      </c>
      <c r="J43" s="107">
        <v>39</v>
      </c>
      <c r="K43" s="107">
        <v>47</v>
      </c>
      <c r="L43" s="14"/>
      <c r="M43" s="32">
        <f>SUM(I43:L43)</f>
        <v>132</v>
      </c>
      <c r="N43" s="15">
        <f>M43/3</f>
        <v>44</v>
      </c>
      <c r="O43" s="17">
        <v>8</v>
      </c>
      <c r="P43" s="19"/>
      <c r="Q43" s="19" t="s">
        <v>206</v>
      </c>
      <c r="R43" s="48">
        <v>21</v>
      </c>
      <c r="T43" s="71"/>
    </row>
    <row r="44" spans="1:20" ht="12.75">
      <c r="A44" s="73" t="s">
        <v>77</v>
      </c>
      <c r="B44" s="34" t="s">
        <v>91</v>
      </c>
      <c r="C44" s="16" t="s">
        <v>21</v>
      </c>
      <c r="D44" s="10" t="s">
        <v>84</v>
      </c>
      <c r="E44" s="9">
        <v>2528</v>
      </c>
      <c r="F44" s="9" t="s">
        <v>145</v>
      </c>
      <c r="G44" s="113" t="s">
        <v>3</v>
      </c>
      <c r="H44" s="104"/>
      <c r="I44" s="107">
        <v>51</v>
      </c>
      <c r="J44" s="107">
        <v>42</v>
      </c>
      <c r="K44" s="107">
        <v>49</v>
      </c>
      <c r="L44" s="14"/>
      <c r="M44" s="32">
        <f>SUM(I44:L44)</f>
        <v>142</v>
      </c>
      <c r="N44" s="15">
        <f>M44/3</f>
        <v>47.333333333333336</v>
      </c>
      <c r="O44" s="17">
        <v>9</v>
      </c>
      <c r="P44" s="19"/>
      <c r="Q44" s="19" t="s">
        <v>207</v>
      </c>
      <c r="R44" s="48">
        <v>9</v>
      </c>
      <c r="T44" s="71"/>
    </row>
    <row r="45" spans="1:20" ht="12.75">
      <c r="A45" s="73" t="s">
        <v>78</v>
      </c>
      <c r="B45" s="34" t="s">
        <v>151</v>
      </c>
      <c r="C45" s="16" t="s">
        <v>152</v>
      </c>
      <c r="D45" s="10" t="s">
        <v>99</v>
      </c>
      <c r="E45" s="9">
        <v>2707</v>
      </c>
      <c r="F45" s="9" t="s">
        <v>145</v>
      </c>
      <c r="G45" s="113" t="s">
        <v>3</v>
      </c>
      <c r="H45" s="104"/>
      <c r="I45" s="107">
        <v>52</v>
      </c>
      <c r="J45" s="107">
        <v>51</v>
      </c>
      <c r="K45" s="107">
        <v>39</v>
      </c>
      <c r="L45" s="14"/>
      <c r="M45" s="32">
        <f>SUM(I45:L45)</f>
        <v>142</v>
      </c>
      <c r="N45" s="15">
        <f>M45/3</f>
        <v>47.333333333333336</v>
      </c>
      <c r="O45" s="17">
        <v>13</v>
      </c>
      <c r="P45" s="19"/>
      <c r="Q45" s="19" t="s">
        <v>208</v>
      </c>
      <c r="R45" s="48">
        <v>7</v>
      </c>
      <c r="T45" s="71"/>
    </row>
    <row r="46" spans="1:20" ht="12.75">
      <c r="A46" s="73" t="s">
        <v>79</v>
      </c>
      <c r="B46" s="34" t="s">
        <v>34</v>
      </c>
      <c r="C46" s="16" t="s">
        <v>146</v>
      </c>
      <c r="D46" s="10" t="s">
        <v>123</v>
      </c>
      <c r="E46" s="9">
        <v>2320</v>
      </c>
      <c r="F46" s="9" t="s">
        <v>145</v>
      </c>
      <c r="G46" s="115" t="s">
        <v>242</v>
      </c>
      <c r="H46" s="104"/>
      <c r="I46" s="107">
        <v>47</v>
      </c>
      <c r="J46" s="107">
        <v>54</v>
      </c>
      <c r="K46" s="107">
        <v>51</v>
      </c>
      <c r="L46" s="14"/>
      <c r="M46" s="32">
        <f>SUM(I46:L46)</f>
        <v>152</v>
      </c>
      <c r="N46" s="15">
        <f>M46/3</f>
        <v>50.666666666666664</v>
      </c>
      <c r="O46" s="17">
        <v>7</v>
      </c>
      <c r="P46" s="19"/>
      <c r="Q46" s="19"/>
      <c r="R46" s="48"/>
      <c r="T46" s="71"/>
    </row>
    <row r="47" spans="1:20" ht="12.75">
      <c r="A47" s="73" t="s">
        <v>80</v>
      </c>
      <c r="B47" s="34" t="s">
        <v>141</v>
      </c>
      <c r="C47" s="16" t="s">
        <v>135</v>
      </c>
      <c r="D47" s="10" t="s">
        <v>16</v>
      </c>
      <c r="E47" s="9">
        <v>2629</v>
      </c>
      <c r="F47" s="9" t="s">
        <v>145</v>
      </c>
      <c r="G47" s="113">
        <v>4</v>
      </c>
      <c r="H47" s="104"/>
      <c r="I47" s="107">
        <v>50</v>
      </c>
      <c r="J47" s="107">
        <v>54</v>
      </c>
      <c r="K47" s="107">
        <v>51</v>
      </c>
      <c r="L47" s="14"/>
      <c r="M47" s="32">
        <f>SUM(I47:L47)</f>
        <v>155</v>
      </c>
      <c r="N47" s="15">
        <f>M47/3</f>
        <v>51.666666666666664</v>
      </c>
      <c r="O47" s="17">
        <v>4</v>
      </c>
      <c r="P47" s="19"/>
      <c r="Q47" s="19"/>
      <c r="R47" s="48"/>
      <c r="T47" s="71"/>
    </row>
    <row r="48" ht="12.75">
      <c r="R48" s="20"/>
    </row>
  </sheetData>
  <printOptions horizontalCentered="1"/>
  <pageMargins left="0" right="0" top="0" bottom="0" header="0" footer="0"/>
  <pageSetup fitToHeight="1" fitToWidth="1" horizontalDpi="300" verticalDpi="300" orientation="portrait" paperSize="11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Kodalík  Jiří</dc:creator>
  <cp:keywords/>
  <dc:description/>
  <cp:lastModifiedBy>Jirka Kodalík</cp:lastModifiedBy>
  <cp:lastPrinted>2002-11-19T10:19:59Z</cp:lastPrinted>
  <dcterms:created xsi:type="dcterms:W3CDTF">2001-05-05T15:15:37Z</dcterms:created>
  <dcterms:modified xsi:type="dcterms:W3CDTF">2001-06-01T18:46:48Z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