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405" windowHeight="4740" activeTab="3"/>
  </bookViews>
  <sheets>
    <sheet name="Úvod" sheetId="1" r:id="rId1"/>
    <sheet name="Listina" sheetId="2" r:id="rId2"/>
    <sheet name="Družstva" sheetId="3" r:id="rId3"/>
    <sheet name="Jednotlivci" sheetId="4" r:id="rId4"/>
    <sheet name="Čas rozpis" sheetId="5" r:id="rId5"/>
  </sheets>
  <definedNames>
    <definedName name="_xlnm._FilterDatabase" localSheetId="1" hidden="1">'Listina'!$A$1:$K$61</definedName>
  </definedNames>
  <calcPr fullCalcOnLoad="1"/>
</workbook>
</file>

<file path=xl/sharedStrings.xml><?xml version="1.0" encoding="utf-8"?>
<sst xmlns="http://schemas.openxmlformats.org/spreadsheetml/2006/main" count="494" uniqueCount="142">
  <si>
    <t>Skup.</t>
  </si>
  <si>
    <t>Číslo</t>
  </si>
  <si>
    <t>Jméno hráče</t>
  </si>
  <si>
    <t>Oddíl</t>
  </si>
  <si>
    <t>1.kolo</t>
  </si>
  <si>
    <t>2.kolo</t>
  </si>
  <si>
    <t>3.kolo</t>
  </si>
  <si>
    <t>4.kolo</t>
  </si>
  <si>
    <t>Součet</t>
  </si>
  <si>
    <t>Kategorie</t>
  </si>
  <si>
    <t>č.</t>
  </si>
  <si>
    <t>N</t>
  </si>
  <si>
    <t>Ředitel turnaje:</t>
  </si>
  <si>
    <t>Rozhodčí:</t>
  </si>
  <si>
    <t>Jury:</t>
  </si>
  <si>
    <t>Výsledková listina</t>
  </si>
  <si>
    <t>Ivan Roemer</t>
  </si>
  <si>
    <t>VT</t>
  </si>
  <si>
    <t>Radek Šebela</t>
  </si>
  <si>
    <t>Jiří Rimpler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</si>
  <si>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</si>
  <si>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</si>
  <si>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</si>
  <si>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</si>
  <si>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</si>
  <si>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</si>
  <si>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</si>
  <si>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</si>
  <si>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</si>
  <si>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</si>
  <si>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</si>
  <si>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</si>
  <si>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</si>
  <si>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Junioři</t>
  </si>
  <si>
    <t>Muži</t>
  </si>
  <si>
    <t>Senioři</t>
  </si>
  <si>
    <t>Ženy</t>
  </si>
  <si>
    <t>Žáci</t>
  </si>
  <si>
    <t>Radek Doležel</t>
  </si>
  <si>
    <t>(vrchní)</t>
  </si>
  <si>
    <t>2.Open Holešov</t>
  </si>
  <si>
    <t>Časový rozpis turnaje</t>
  </si>
  <si>
    <t>Jiří Bednář</t>
  </si>
  <si>
    <t>Radek Vyška</t>
  </si>
  <si>
    <t>Jan Řehulka st.</t>
  </si>
  <si>
    <t>Petr Handl</t>
  </si>
  <si>
    <t>MGC 90 Brno</t>
  </si>
  <si>
    <t>III.</t>
  </si>
  <si>
    <t>Robert Janáček</t>
  </si>
  <si>
    <t>KGB Kojetín</t>
  </si>
  <si>
    <t>IV.</t>
  </si>
  <si>
    <t>Zdeněk Rejhon</t>
  </si>
  <si>
    <t>SK Mlýn Přerov</t>
  </si>
  <si>
    <t>S</t>
  </si>
  <si>
    <t>Žá</t>
  </si>
  <si>
    <t>Josef Rimpler</t>
  </si>
  <si>
    <t>MGC Jedovnice</t>
  </si>
  <si>
    <t>Radim Kocman</t>
  </si>
  <si>
    <t>V.</t>
  </si>
  <si>
    <t>Jirí Fajmon</t>
  </si>
  <si>
    <t>Start Brno</t>
  </si>
  <si>
    <t>Marek Černák</t>
  </si>
  <si>
    <t>Martin Dvořák</t>
  </si>
  <si>
    <t>J</t>
  </si>
  <si>
    <t>KDG Tovačov</t>
  </si>
  <si>
    <t>M</t>
  </si>
  <si>
    <t>Vladimír Kolesár</t>
  </si>
  <si>
    <t>Pavel Horák</t>
  </si>
  <si>
    <t>KMG Vyškov</t>
  </si>
  <si>
    <t>Michal Faymon</t>
  </si>
  <si>
    <t>Simona Handlová</t>
  </si>
  <si>
    <t>Petr Zemánek st.</t>
  </si>
  <si>
    <t>Jan Dvořák</t>
  </si>
  <si>
    <t>Petr Zemánek ml.</t>
  </si>
  <si>
    <t>Emil Procházka</t>
  </si>
  <si>
    <t>Josef Mucha</t>
  </si>
  <si>
    <t>Petr Složil</t>
  </si>
  <si>
    <t>Daniel Dvořák</t>
  </si>
  <si>
    <t>II.</t>
  </si>
  <si>
    <t>Svatopluk Škurek</t>
  </si>
  <si>
    <t>Lukáš Svoboda</t>
  </si>
  <si>
    <t>Miroslav Vyška</t>
  </si>
  <si>
    <t>Vojtěch Šebela</t>
  </si>
  <si>
    <t>I.</t>
  </si>
  <si>
    <t>Jan Doležel</t>
  </si>
  <si>
    <t>MGC Holešov</t>
  </si>
  <si>
    <t>Jan Porupka</t>
  </si>
  <si>
    <t>Ondřej Mlčoch</t>
  </si>
  <si>
    <t>Taurus Prostějov</t>
  </si>
  <si>
    <t>Radek Doležel ml.</t>
  </si>
  <si>
    <t>Věra Kadidlová</t>
  </si>
  <si>
    <t xml:space="preserve">Ž </t>
  </si>
  <si>
    <t>Martin Mlčoch</t>
  </si>
  <si>
    <t>Marián Straško</t>
  </si>
  <si>
    <t>Zdeněk Modlitba</t>
  </si>
  <si>
    <t>Radek Doležel st.</t>
  </si>
  <si>
    <t>BGC Wien</t>
  </si>
  <si>
    <t>Pavel Nadaský</t>
  </si>
  <si>
    <t>Michal Papoušek</t>
  </si>
  <si>
    <t>Michael Urbánek</t>
  </si>
  <si>
    <t>Zdeněk Roubalík</t>
  </si>
  <si>
    <t>Vojtěch Macek</t>
  </si>
  <si>
    <t>Blahoslav Novák</t>
  </si>
  <si>
    <t>MGC 90 Brno C</t>
  </si>
  <si>
    <t>KDG Tovačov B</t>
  </si>
  <si>
    <t>MGC Jedovnice A</t>
  </si>
  <si>
    <t>MGC Jedovnice B</t>
  </si>
  <si>
    <t>Start Brno B</t>
  </si>
  <si>
    <t>14.</t>
  </si>
  <si>
    <t>15.</t>
  </si>
  <si>
    <t>16.</t>
  </si>
  <si>
    <t>50+15</t>
  </si>
  <si>
    <t>46+12</t>
  </si>
  <si>
    <t>54+5</t>
  </si>
  <si>
    <t>52+3</t>
  </si>
  <si>
    <t>25+1</t>
  </si>
  <si>
    <t>38+5</t>
  </si>
  <si>
    <t>26+3</t>
  </si>
  <si>
    <t>24+1</t>
  </si>
  <si>
    <t>2+5</t>
  </si>
  <si>
    <t>50+5</t>
  </si>
  <si>
    <t>47+3</t>
  </si>
  <si>
    <t>43+1</t>
  </si>
  <si>
    <t>odstoupil</t>
  </si>
  <si>
    <t>Michal Fajmon</t>
  </si>
  <si>
    <t>Poř.</t>
  </si>
  <si>
    <t>St.č.</t>
  </si>
  <si>
    <t>Jméno</t>
  </si>
  <si>
    <t>Kat.</t>
  </si>
  <si>
    <t>Body</t>
  </si>
  <si>
    <t xml:space="preserve">2.Open Holešov - konečné pořadí </t>
  </si>
  <si>
    <t>Pořadí II.ligy po 5.kole</t>
  </si>
  <si>
    <t>MGC Jedovnice "A"</t>
  </si>
  <si>
    <t>MGC 90 Brno "C"</t>
  </si>
  <si>
    <t>KGB Tovačov "B"</t>
  </si>
  <si>
    <t>Start Brno "B"</t>
  </si>
  <si>
    <t>MGC Jeovnice "B"</t>
  </si>
  <si>
    <t>Poč.úderů</t>
  </si>
  <si>
    <t>Smíšená družstva - II.liga - Morava jih - 5.kolo</t>
  </si>
  <si>
    <t>PB=10</t>
  </si>
  <si>
    <t>PB=1,2x0+1,2x1+1x5+0,7x1+0,5x2+0,3x4=9,1</t>
  </si>
  <si>
    <t>PAR=(94+97+109)/3=100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</si>
</sst>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4">
    <font>
      <sz val="10"/>
      <name val="Arial CE"/>
      <family val="0"/>
    </font>
    <font>
      <b/>
      <sz val="16"/>
      <name val="Arial CE"/>
      <family val="2"/>
    </font>
    <font>
      <b/>
      <sz val="10"/>
      <name val="Arial CE"/>
      <family val="2"/>
    </font>
    <font>
      <sz val="8"/>
      <name val="Tahoma"/>
      <family val="2"/>
    </font>
    <font>
      <sz val="16"/>
      <name val="Arial CE"/>
      <family val="2"/>
    </font>
    <font>
      <b/>
      <sz val="22"/>
      <name val="Arial CE"/>
      <family val="2"/>
    </font>
    <font>
      <sz val="48"/>
      <name val="Arial CE"/>
      <family val="2"/>
    </font>
    <font>
      <b/>
      <sz val="4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 CE"/>
      <family val="2"/>
    </font>
    <font>
      <sz val="9"/>
      <name val="Arial CE"/>
      <family val="2"/>
    </font>
    <font>
      <sz val="8"/>
      <name val="Arial CE"/>
      <family val="2"/>
    </font>
    <font>
      <sz val="8"/>
      <name val="Symbol"/>
      <family val="1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2" fillId="0" borderId="1" xfId="0" applyFont="1" applyBorder="1" applyAlignment="1">
      <alignment/>
    </xf>
    <xf numFmtId="0" fontId="0" fillId="2" borderId="1" xfId="0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2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right"/>
    </xf>
    <xf numFmtId="20" fontId="11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Alignment="1">
      <alignment horizontal="left"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3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12" fillId="3" borderId="1" xfId="0" applyFont="1" applyFill="1" applyBorder="1" applyAlignment="1">
      <alignment/>
    </xf>
    <xf numFmtId="0" fontId="5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0" fillId="0" borderId="0" xfId="0" applyFont="1" applyAlignment="1">
      <alignment horizontal="center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8:I36"/>
  <sheetViews>
    <sheetView workbookViewId="0" topLeftCell="A19">
      <selection activeCell="E38" sqref="E38"/>
    </sheetView>
  </sheetViews>
  <sheetFormatPr defaultColWidth="9.00390625" defaultRowHeight="12.75"/>
  <sheetData>
    <row r="18" spans="1:9" s="11" customFormat="1" ht="60">
      <c r="A18" s="27" t="s">
        <v>15</v>
      </c>
      <c r="B18" s="27"/>
      <c r="C18" s="27"/>
      <c r="D18" s="27"/>
      <c r="E18" s="27"/>
      <c r="F18" s="27"/>
      <c r="G18" s="27"/>
      <c r="H18" s="27"/>
      <c r="I18" s="27"/>
    </row>
    <row r="21" spans="1:9" ht="27.75">
      <c r="A21" s="24" t="s">
        <v>40</v>
      </c>
      <c r="B21" s="24"/>
      <c r="C21" s="24"/>
      <c r="D21" s="24"/>
      <c r="E21" s="24"/>
      <c r="F21" s="24"/>
      <c r="G21" s="24"/>
      <c r="H21" s="24"/>
      <c r="I21" s="24"/>
    </row>
    <row r="23" spans="1:9" ht="20.25">
      <c r="A23" s="25">
        <v>37759</v>
      </c>
      <c r="B23" s="26"/>
      <c r="C23" s="26"/>
      <c r="D23" s="26"/>
      <c r="E23" s="26"/>
      <c r="F23" s="26"/>
      <c r="G23" s="26"/>
      <c r="H23" s="26"/>
      <c r="I23" s="26"/>
    </row>
    <row r="26" spans="2:5" ht="12.75">
      <c r="B26" t="s">
        <v>12</v>
      </c>
      <c r="E26" t="s">
        <v>38</v>
      </c>
    </row>
    <row r="28" spans="2:7" ht="12.75">
      <c r="B28" t="s">
        <v>13</v>
      </c>
      <c r="E28" t="s">
        <v>42</v>
      </c>
      <c r="G28" t="s">
        <v>39</v>
      </c>
    </row>
    <row r="29" ht="12.75">
      <c r="E29" t="s">
        <v>16</v>
      </c>
    </row>
    <row r="30" ht="12.75">
      <c r="E30" t="s">
        <v>18</v>
      </c>
    </row>
    <row r="32" spans="2:5" ht="12.75">
      <c r="B32" t="s">
        <v>14</v>
      </c>
      <c r="E32" t="s">
        <v>42</v>
      </c>
    </row>
    <row r="33" ht="12.75">
      <c r="E33" t="s">
        <v>19</v>
      </c>
    </row>
    <row r="34" ht="12.75">
      <c r="E34" t="s">
        <v>43</v>
      </c>
    </row>
    <row r="35" ht="12.75">
      <c r="E35" t="s">
        <v>44</v>
      </c>
    </row>
    <row r="36" ht="12.75">
      <c r="E36" t="s">
        <v>38</v>
      </c>
    </row>
  </sheetData>
  <mergeCells count="3">
    <mergeCell ref="A21:I21"/>
    <mergeCell ref="A23:I23"/>
    <mergeCell ref="A18:I18"/>
  </mergeCells>
  <printOptions/>
  <pageMargins left="0.75" right="0.75" top="1" bottom="1" header="0.4921259845" footer="0.4921259845"/>
  <pageSetup horizontalDpi="360" verticalDpi="360" orientation="portrait" paperSize="9" r:id="rId3"/>
  <legacyDrawing r:id="rId2"/>
  <oleObjects>
    <oleObject progId="CorelDraw.Graphic.9" shapeId="63789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K61"/>
  <sheetViews>
    <sheetView workbookViewId="0" topLeftCell="C14">
      <selection activeCell="K27" sqref="K27"/>
    </sheetView>
  </sheetViews>
  <sheetFormatPr defaultColWidth="9.00390625" defaultRowHeight="12.75"/>
  <cols>
    <col min="1" max="1" width="5.25390625" style="0" customWidth="1"/>
    <col min="2" max="2" width="5.00390625" style="1" customWidth="1"/>
    <col min="3" max="3" width="17.25390625" style="0" customWidth="1"/>
    <col min="4" max="4" width="14.875" style="0" customWidth="1"/>
    <col min="5" max="6" width="9.125" style="1" customWidth="1"/>
    <col min="7" max="10" width="5.75390625" style="1" customWidth="1"/>
    <col min="11" max="11" width="8.75390625" style="2" customWidth="1"/>
  </cols>
  <sheetData>
    <row r="1" spans="1:11" ht="12.75">
      <c r="A1" s="6" t="s">
        <v>0</v>
      </c>
      <c r="B1" s="6" t="s">
        <v>1</v>
      </c>
      <c r="C1" s="6" t="s">
        <v>2</v>
      </c>
      <c r="D1" s="6" t="s">
        <v>3</v>
      </c>
      <c r="E1" s="6" t="s">
        <v>9</v>
      </c>
      <c r="F1" s="6" t="s">
        <v>17</v>
      </c>
      <c r="G1" s="6" t="s">
        <v>4</v>
      </c>
      <c r="H1" s="6" t="s">
        <v>5</v>
      </c>
      <c r="I1" s="6" t="s">
        <v>6</v>
      </c>
      <c r="J1" s="6" t="s">
        <v>7</v>
      </c>
      <c r="K1" s="7" t="s">
        <v>8</v>
      </c>
    </row>
    <row r="2" spans="1:11" ht="12.75">
      <c r="A2" s="28">
        <v>1</v>
      </c>
      <c r="B2" s="3">
        <v>1</v>
      </c>
      <c r="C2" s="4" t="s">
        <v>45</v>
      </c>
      <c r="D2" s="4" t="s">
        <v>46</v>
      </c>
      <c r="E2" s="3" t="s">
        <v>54</v>
      </c>
      <c r="F2" s="3" t="s">
        <v>47</v>
      </c>
      <c r="G2" s="3">
        <v>31</v>
      </c>
      <c r="H2" s="3">
        <v>31</v>
      </c>
      <c r="I2" s="3">
        <v>23</v>
      </c>
      <c r="J2" s="3">
        <v>28</v>
      </c>
      <c r="K2" s="5">
        <f>SUM(G2:J2)</f>
        <v>113</v>
      </c>
    </row>
    <row r="3" spans="1:11" ht="12.75">
      <c r="A3" s="28"/>
      <c r="B3" s="3">
        <f>B2+1</f>
        <v>2</v>
      </c>
      <c r="C3" s="4" t="s">
        <v>48</v>
      </c>
      <c r="D3" s="4" t="s">
        <v>49</v>
      </c>
      <c r="E3" s="3" t="s">
        <v>54</v>
      </c>
      <c r="F3" s="3" t="s">
        <v>50</v>
      </c>
      <c r="G3" s="3">
        <v>39</v>
      </c>
      <c r="H3" s="3">
        <v>29</v>
      </c>
      <c r="I3" s="3">
        <v>29</v>
      </c>
      <c r="J3" s="3">
        <v>29</v>
      </c>
      <c r="K3" s="5">
        <f aca="true" t="shared" si="0" ref="K3:K37">SUM(G3:J3)</f>
        <v>126</v>
      </c>
    </row>
    <row r="4" spans="1:11" ht="12.75">
      <c r="A4" s="28"/>
      <c r="B4" s="3">
        <f aca="true" t="shared" si="1" ref="B4:B37">B3+1</f>
        <v>3</v>
      </c>
      <c r="C4" s="4" t="s">
        <v>51</v>
      </c>
      <c r="D4" s="4" t="s">
        <v>52</v>
      </c>
      <c r="E4" s="3" t="s">
        <v>53</v>
      </c>
      <c r="F4" s="3" t="s">
        <v>50</v>
      </c>
      <c r="G4" s="3">
        <v>28</v>
      </c>
      <c r="H4" s="3">
        <v>27</v>
      </c>
      <c r="I4" s="3">
        <v>34</v>
      </c>
      <c r="J4" s="3">
        <v>33</v>
      </c>
      <c r="K4" s="5">
        <f t="shared" si="0"/>
        <v>122</v>
      </c>
    </row>
    <row r="5" spans="1:11" ht="12.75">
      <c r="A5" s="28">
        <f>A2+1</f>
        <v>2</v>
      </c>
      <c r="B5" s="3">
        <f t="shared" si="1"/>
        <v>4</v>
      </c>
      <c r="C5" s="4" t="s">
        <v>55</v>
      </c>
      <c r="D5" s="4" t="s">
        <v>56</v>
      </c>
      <c r="E5" s="3" t="s">
        <v>53</v>
      </c>
      <c r="F5" s="3" t="s">
        <v>47</v>
      </c>
      <c r="G5" s="3">
        <v>38</v>
      </c>
      <c r="H5" s="3">
        <v>33</v>
      </c>
      <c r="I5" s="3">
        <v>39</v>
      </c>
      <c r="J5" s="3">
        <v>33</v>
      </c>
      <c r="K5" s="5">
        <f t="shared" si="0"/>
        <v>143</v>
      </c>
    </row>
    <row r="6" spans="1:11" ht="12.75">
      <c r="A6" s="28"/>
      <c r="B6" s="3">
        <f t="shared" si="1"/>
        <v>5</v>
      </c>
      <c r="C6" s="4" t="s">
        <v>57</v>
      </c>
      <c r="D6" s="4" t="s">
        <v>56</v>
      </c>
      <c r="E6" s="3" t="s">
        <v>54</v>
      </c>
      <c r="F6" s="3" t="s">
        <v>58</v>
      </c>
      <c r="G6" s="3">
        <v>33</v>
      </c>
      <c r="H6" s="3">
        <v>41</v>
      </c>
      <c r="I6" s="3">
        <v>38</v>
      </c>
      <c r="J6" s="3">
        <v>38</v>
      </c>
      <c r="K6" s="5">
        <f t="shared" si="0"/>
        <v>150</v>
      </c>
    </row>
    <row r="7" spans="1:11" ht="12.75">
      <c r="A7" s="28"/>
      <c r="B7" s="3">
        <f t="shared" si="1"/>
        <v>6</v>
      </c>
      <c r="C7" s="4" t="s">
        <v>59</v>
      </c>
      <c r="D7" s="4" t="s">
        <v>60</v>
      </c>
      <c r="E7" s="3" t="s">
        <v>53</v>
      </c>
      <c r="F7" s="3" t="s">
        <v>58</v>
      </c>
      <c r="G7" s="3">
        <v>34</v>
      </c>
      <c r="H7" s="3">
        <v>41</v>
      </c>
      <c r="I7" s="3">
        <v>30</v>
      </c>
      <c r="J7" s="3">
        <v>29</v>
      </c>
      <c r="K7" s="5">
        <f t="shared" si="0"/>
        <v>134</v>
      </c>
    </row>
    <row r="8" spans="1:11" ht="12.75">
      <c r="A8" s="28">
        <f>A5+1</f>
        <v>3</v>
      </c>
      <c r="B8" s="3">
        <f t="shared" si="1"/>
        <v>7</v>
      </c>
      <c r="C8" s="4" t="s">
        <v>61</v>
      </c>
      <c r="D8" s="4" t="s">
        <v>46</v>
      </c>
      <c r="E8" s="3" t="s">
        <v>54</v>
      </c>
      <c r="F8" s="3" t="s">
        <v>50</v>
      </c>
      <c r="G8" s="3">
        <v>33</v>
      </c>
      <c r="H8" s="3">
        <v>46</v>
      </c>
      <c r="I8" s="3">
        <v>31</v>
      </c>
      <c r="J8" s="3">
        <v>36</v>
      </c>
      <c r="K8" s="5">
        <f t="shared" si="0"/>
        <v>146</v>
      </c>
    </row>
    <row r="9" spans="1:11" ht="12.75">
      <c r="A9" s="28"/>
      <c r="B9" s="3">
        <f t="shared" si="1"/>
        <v>8</v>
      </c>
      <c r="C9" s="4" t="s">
        <v>62</v>
      </c>
      <c r="D9" s="4" t="s">
        <v>49</v>
      </c>
      <c r="E9" s="3" t="s">
        <v>63</v>
      </c>
      <c r="F9" s="3"/>
      <c r="G9" s="3">
        <v>42</v>
      </c>
      <c r="H9" s="3">
        <v>36</v>
      </c>
      <c r="I9" s="3">
        <v>37</v>
      </c>
      <c r="J9" s="3">
        <v>37</v>
      </c>
      <c r="K9" s="5">
        <f t="shared" si="0"/>
        <v>152</v>
      </c>
    </row>
    <row r="10" spans="1:11" ht="12.75">
      <c r="A10" s="28"/>
      <c r="B10" s="3">
        <f t="shared" si="1"/>
        <v>9</v>
      </c>
      <c r="C10" s="4" t="s">
        <v>71</v>
      </c>
      <c r="D10" s="4" t="s">
        <v>64</v>
      </c>
      <c r="E10" s="3" t="s">
        <v>65</v>
      </c>
      <c r="F10" s="3"/>
      <c r="G10" s="3">
        <v>27</v>
      </c>
      <c r="H10" s="3">
        <v>32</v>
      </c>
      <c r="I10" s="3">
        <v>33</v>
      </c>
      <c r="J10" s="3">
        <v>26</v>
      </c>
      <c r="K10" s="5">
        <f t="shared" si="0"/>
        <v>118</v>
      </c>
    </row>
    <row r="11" spans="1:11" ht="12.75">
      <c r="A11" s="28">
        <f>A8+1</f>
        <v>4</v>
      </c>
      <c r="B11" s="3">
        <v>10</v>
      </c>
      <c r="C11" s="4" t="s">
        <v>66</v>
      </c>
      <c r="D11" s="4" t="s">
        <v>56</v>
      </c>
      <c r="E11" s="3" t="s">
        <v>65</v>
      </c>
      <c r="F11" s="3"/>
      <c r="G11" s="3">
        <v>35</v>
      </c>
      <c r="H11" s="3">
        <v>37</v>
      </c>
      <c r="I11" s="3">
        <v>28</v>
      </c>
      <c r="J11" s="3">
        <v>37</v>
      </c>
      <c r="K11" s="5">
        <f t="shared" si="0"/>
        <v>137</v>
      </c>
    </row>
    <row r="12" spans="1:11" ht="12.75">
      <c r="A12" s="28"/>
      <c r="B12" s="3">
        <f t="shared" si="1"/>
        <v>11</v>
      </c>
      <c r="C12" s="4" t="s">
        <v>67</v>
      </c>
      <c r="D12" s="4" t="s">
        <v>68</v>
      </c>
      <c r="E12" s="3" t="s">
        <v>65</v>
      </c>
      <c r="F12" s="3" t="s">
        <v>50</v>
      </c>
      <c r="G12" s="3">
        <v>35</v>
      </c>
      <c r="H12" s="3">
        <v>40</v>
      </c>
      <c r="I12" s="3">
        <v>25</v>
      </c>
      <c r="J12" s="3">
        <v>37</v>
      </c>
      <c r="K12" s="5">
        <f t="shared" si="0"/>
        <v>137</v>
      </c>
    </row>
    <row r="13" spans="1:11" ht="12.75">
      <c r="A13" s="28"/>
      <c r="B13" s="3">
        <f t="shared" si="1"/>
        <v>12</v>
      </c>
      <c r="C13" s="4" t="s">
        <v>69</v>
      </c>
      <c r="D13" s="4" t="s">
        <v>60</v>
      </c>
      <c r="E13" s="3" t="s">
        <v>65</v>
      </c>
      <c r="F13" s="3"/>
      <c r="G13" s="3">
        <v>26</v>
      </c>
      <c r="H13" s="3">
        <v>37</v>
      </c>
      <c r="I13" s="3">
        <v>34</v>
      </c>
      <c r="J13" s="3">
        <v>31</v>
      </c>
      <c r="K13" s="5">
        <f t="shared" si="0"/>
        <v>128</v>
      </c>
    </row>
    <row r="14" spans="1:11" ht="12.75">
      <c r="A14" s="28">
        <v>5</v>
      </c>
      <c r="B14" s="3">
        <f t="shared" si="1"/>
        <v>13</v>
      </c>
      <c r="C14" s="4" t="s">
        <v>70</v>
      </c>
      <c r="D14" s="4" t="s">
        <v>46</v>
      </c>
      <c r="E14" s="3" t="s">
        <v>54</v>
      </c>
      <c r="F14" s="3" t="s">
        <v>50</v>
      </c>
      <c r="G14" s="3">
        <v>44</v>
      </c>
      <c r="H14" s="3">
        <v>28</v>
      </c>
      <c r="I14" s="3">
        <v>25</v>
      </c>
      <c r="J14" s="3">
        <v>39</v>
      </c>
      <c r="K14" s="5">
        <f t="shared" si="0"/>
        <v>136</v>
      </c>
    </row>
    <row r="15" spans="1:11" ht="12.75">
      <c r="A15" s="28"/>
      <c r="B15" s="3">
        <f t="shared" si="1"/>
        <v>14</v>
      </c>
      <c r="C15" s="4" t="s">
        <v>72</v>
      </c>
      <c r="D15" s="4" t="s">
        <v>49</v>
      </c>
      <c r="E15" s="3" t="s">
        <v>54</v>
      </c>
      <c r="F15" s="3"/>
      <c r="G15" s="3">
        <v>46</v>
      </c>
      <c r="H15" s="3">
        <v>36</v>
      </c>
      <c r="I15" s="3">
        <v>41</v>
      </c>
      <c r="J15" s="3">
        <v>34</v>
      </c>
      <c r="K15" s="5">
        <f t="shared" si="0"/>
        <v>157</v>
      </c>
    </row>
    <row r="16" spans="1:11" ht="12.75">
      <c r="A16" s="28"/>
      <c r="B16" s="3">
        <f t="shared" si="1"/>
        <v>15</v>
      </c>
      <c r="C16" s="4" t="s">
        <v>73</v>
      </c>
      <c r="D16" s="4" t="s">
        <v>64</v>
      </c>
      <c r="E16" s="3" t="s">
        <v>54</v>
      </c>
      <c r="F16" s="3"/>
      <c r="G16" s="3">
        <v>35</v>
      </c>
      <c r="H16" s="3">
        <v>45</v>
      </c>
      <c r="I16" s="3">
        <v>36</v>
      </c>
      <c r="J16" s="3">
        <v>39</v>
      </c>
      <c r="K16" s="5">
        <f t="shared" si="0"/>
        <v>155</v>
      </c>
    </row>
    <row r="17" spans="1:11" ht="12.75">
      <c r="A17" s="28">
        <f>A14+1</f>
        <v>6</v>
      </c>
      <c r="B17" s="3">
        <f t="shared" si="1"/>
        <v>16</v>
      </c>
      <c r="C17" s="4" t="s">
        <v>74</v>
      </c>
      <c r="D17" s="4" t="s">
        <v>56</v>
      </c>
      <c r="E17" s="3" t="s">
        <v>53</v>
      </c>
      <c r="F17" s="3" t="s">
        <v>50</v>
      </c>
      <c r="G17" s="3">
        <v>35</v>
      </c>
      <c r="H17" s="3">
        <v>32</v>
      </c>
      <c r="I17" s="3">
        <v>41</v>
      </c>
      <c r="J17" s="3">
        <v>28</v>
      </c>
      <c r="K17" s="5">
        <f t="shared" si="0"/>
        <v>136</v>
      </c>
    </row>
    <row r="18" spans="1:11" ht="12.75">
      <c r="A18" s="28"/>
      <c r="B18" s="3">
        <f t="shared" si="1"/>
        <v>17</v>
      </c>
      <c r="C18" s="4" t="s">
        <v>75</v>
      </c>
      <c r="D18" s="4" t="s">
        <v>68</v>
      </c>
      <c r="E18" s="3" t="s">
        <v>53</v>
      </c>
      <c r="F18" s="3" t="s">
        <v>58</v>
      </c>
      <c r="G18" s="3">
        <v>30</v>
      </c>
      <c r="H18" s="3">
        <v>45</v>
      </c>
      <c r="I18" s="3">
        <v>38</v>
      </c>
      <c r="J18" s="3">
        <v>35</v>
      </c>
      <c r="K18" s="5">
        <f t="shared" si="0"/>
        <v>148</v>
      </c>
    </row>
    <row r="19" spans="1:11" ht="12.75">
      <c r="A19" s="28"/>
      <c r="B19" s="3">
        <f t="shared" si="1"/>
        <v>18</v>
      </c>
      <c r="C19" s="4" t="s">
        <v>76</v>
      </c>
      <c r="D19" s="4" t="s">
        <v>60</v>
      </c>
      <c r="E19" s="3" t="s">
        <v>65</v>
      </c>
      <c r="F19" s="3"/>
      <c r="G19" s="3">
        <v>34</v>
      </c>
      <c r="H19" s="3">
        <v>27</v>
      </c>
      <c r="I19" s="3">
        <v>31</v>
      </c>
      <c r="J19" s="3">
        <v>35</v>
      </c>
      <c r="K19" s="5">
        <f t="shared" si="0"/>
        <v>127</v>
      </c>
    </row>
    <row r="20" spans="1:11" ht="12.75">
      <c r="A20" s="28">
        <f>A17+1</f>
        <v>7</v>
      </c>
      <c r="B20" s="3">
        <f t="shared" si="1"/>
        <v>19</v>
      </c>
      <c r="C20" s="4" t="s">
        <v>77</v>
      </c>
      <c r="D20" s="4" t="s">
        <v>46</v>
      </c>
      <c r="E20" s="3" t="s">
        <v>54</v>
      </c>
      <c r="F20" s="3" t="s">
        <v>50</v>
      </c>
      <c r="G20" s="3">
        <v>30</v>
      </c>
      <c r="H20" s="3">
        <v>30</v>
      </c>
      <c r="I20" s="3">
        <v>33</v>
      </c>
      <c r="J20" s="3">
        <v>34</v>
      </c>
      <c r="K20" s="5">
        <f t="shared" si="0"/>
        <v>127</v>
      </c>
    </row>
    <row r="21" spans="1:11" ht="12.75">
      <c r="A21" s="28"/>
      <c r="B21" s="3">
        <f t="shared" si="1"/>
        <v>20</v>
      </c>
      <c r="C21" s="4" t="s">
        <v>16</v>
      </c>
      <c r="D21" s="4" t="s">
        <v>49</v>
      </c>
      <c r="E21" s="3" t="s">
        <v>65</v>
      </c>
      <c r="F21" s="3" t="s">
        <v>78</v>
      </c>
      <c r="G21" s="3">
        <v>29</v>
      </c>
      <c r="H21" s="3">
        <v>29</v>
      </c>
      <c r="I21" s="3">
        <v>31</v>
      </c>
      <c r="J21" s="3">
        <v>25</v>
      </c>
      <c r="K21" s="5">
        <f t="shared" si="0"/>
        <v>114</v>
      </c>
    </row>
    <row r="22" spans="1:11" ht="12.75">
      <c r="A22" s="28"/>
      <c r="B22" s="3">
        <f t="shared" si="1"/>
        <v>21</v>
      </c>
      <c r="C22" s="4" t="s">
        <v>18</v>
      </c>
      <c r="D22" s="4" t="s">
        <v>56</v>
      </c>
      <c r="E22" s="3" t="s">
        <v>65</v>
      </c>
      <c r="F22" s="3" t="s">
        <v>47</v>
      </c>
      <c r="G22" s="3">
        <v>33</v>
      </c>
      <c r="H22" s="3">
        <v>32</v>
      </c>
      <c r="I22" s="3">
        <v>31</v>
      </c>
      <c r="J22" s="3">
        <v>26</v>
      </c>
      <c r="K22" s="5">
        <f t="shared" si="0"/>
        <v>122</v>
      </c>
    </row>
    <row r="23" spans="1:11" ht="12.75">
      <c r="A23" s="28">
        <f>A20+1</f>
        <v>8</v>
      </c>
      <c r="B23" s="3">
        <f t="shared" si="1"/>
        <v>22</v>
      </c>
      <c r="C23" s="4" t="s">
        <v>43</v>
      </c>
      <c r="D23" s="4" t="s">
        <v>56</v>
      </c>
      <c r="E23" s="3" t="s">
        <v>65</v>
      </c>
      <c r="F23" s="3" t="s">
        <v>50</v>
      </c>
      <c r="G23" s="3">
        <v>41</v>
      </c>
      <c r="H23" s="3">
        <v>30</v>
      </c>
      <c r="I23" s="3">
        <v>30</v>
      </c>
      <c r="J23" s="3">
        <v>31</v>
      </c>
      <c r="K23" s="5">
        <f t="shared" si="0"/>
        <v>132</v>
      </c>
    </row>
    <row r="24" spans="1:11" ht="12.75">
      <c r="A24" s="28"/>
      <c r="B24" s="3">
        <f t="shared" si="1"/>
        <v>23</v>
      </c>
      <c r="C24" s="4" t="s">
        <v>79</v>
      </c>
      <c r="D24" s="4" t="s">
        <v>60</v>
      </c>
      <c r="E24" s="3" t="s">
        <v>65</v>
      </c>
      <c r="F24" s="3" t="s">
        <v>78</v>
      </c>
      <c r="G24" s="3">
        <v>28</v>
      </c>
      <c r="H24" s="3">
        <v>29</v>
      </c>
      <c r="I24" s="3">
        <v>33</v>
      </c>
      <c r="J24" s="3">
        <v>25</v>
      </c>
      <c r="K24" s="5">
        <f t="shared" si="0"/>
        <v>115</v>
      </c>
    </row>
    <row r="25" spans="1:11" ht="12.75">
      <c r="A25" s="28"/>
      <c r="B25" s="3"/>
      <c r="C25" s="4"/>
      <c r="D25" s="4"/>
      <c r="E25" s="3"/>
      <c r="F25" s="3"/>
      <c r="G25" s="3"/>
      <c r="H25" s="3"/>
      <c r="I25" s="3"/>
      <c r="J25" s="3"/>
      <c r="K25" s="5">
        <f t="shared" si="0"/>
        <v>0</v>
      </c>
    </row>
    <row r="26" spans="1:11" ht="12.75">
      <c r="A26" s="28">
        <f>A23+1</f>
        <v>9</v>
      </c>
      <c r="B26" s="3">
        <v>24</v>
      </c>
      <c r="C26" s="4" t="s">
        <v>80</v>
      </c>
      <c r="D26" s="4" t="s">
        <v>46</v>
      </c>
      <c r="E26" s="3" t="s">
        <v>63</v>
      </c>
      <c r="F26" s="3"/>
      <c r="G26" s="3">
        <v>49</v>
      </c>
      <c r="H26" s="3">
        <v>41</v>
      </c>
      <c r="I26" s="3">
        <v>42</v>
      </c>
      <c r="J26" s="3">
        <v>40</v>
      </c>
      <c r="K26" s="5">
        <f t="shared" si="0"/>
        <v>172</v>
      </c>
    </row>
    <row r="27" spans="1:11" ht="12.75">
      <c r="A27" s="28"/>
      <c r="B27" s="3">
        <f t="shared" si="1"/>
        <v>25</v>
      </c>
      <c r="C27" s="4" t="s">
        <v>81</v>
      </c>
      <c r="D27" s="4" t="s">
        <v>56</v>
      </c>
      <c r="E27" s="3" t="s">
        <v>54</v>
      </c>
      <c r="F27" s="3"/>
      <c r="G27" s="3">
        <v>49</v>
      </c>
      <c r="H27" s="3">
        <v>43</v>
      </c>
      <c r="I27" s="3">
        <v>33</v>
      </c>
      <c r="J27" s="3">
        <v>47</v>
      </c>
      <c r="K27" s="5">
        <f t="shared" si="0"/>
        <v>172</v>
      </c>
    </row>
    <row r="28" spans="1:11" ht="12.75">
      <c r="A28" s="28"/>
      <c r="B28" s="3"/>
      <c r="C28" s="4"/>
      <c r="D28" s="4"/>
      <c r="E28" s="3"/>
      <c r="F28" s="3"/>
      <c r="G28" s="3"/>
      <c r="H28" s="3"/>
      <c r="I28" s="3"/>
      <c r="J28" s="3"/>
      <c r="K28" s="5">
        <f t="shared" si="0"/>
        <v>0</v>
      </c>
    </row>
    <row r="29" spans="1:11" ht="12.75">
      <c r="A29" s="28">
        <f>A26+1</f>
        <v>10</v>
      </c>
      <c r="B29" s="3">
        <v>26</v>
      </c>
      <c r="C29" s="4" t="s">
        <v>82</v>
      </c>
      <c r="D29" s="4" t="s">
        <v>60</v>
      </c>
      <c r="E29" s="3" t="s">
        <v>63</v>
      </c>
      <c r="F29" s="3" t="s">
        <v>83</v>
      </c>
      <c r="G29" s="3">
        <v>22</v>
      </c>
      <c r="H29" s="3">
        <v>28</v>
      </c>
      <c r="I29" s="3">
        <v>30</v>
      </c>
      <c r="J29" s="3">
        <v>28</v>
      </c>
      <c r="K29" s="5">
        <f t="shared" si="0"/>
        <v>108</v>
      </c>
    </row>
    <row r="30" spans="1:11" ht="12.75">
      <c r="A30" s="28"/>
      <c r="B30" s="3">
        <f t="shared" si="1"/>
        <v>27</v>
      </c>
      <c r="C30" s="4" t="s">
        <v>84</v>
      </c>
      <c r="D30" s="4" t="s">
        <v>85</v>
      </c>
      <c r="E30" s="3" t="s">
        <v>54</v>
      </c>
      <c r="F30" s="3"/>
      <c r="G30" s="3">
        <v>26</v>
      </c>
      <c r="H30" s="3">
        <v>28</v>
      </c>
      <c r="I30" s="3">
        <v>32</v>
      </c>
      <c r="J30" s="3">
        <v>24</v>
      </c>
      <c r="K30" s="5">
        <f t="shared" si="0"/>
        <v>110</v>
      </c>
    </row>
    <row r="31" spans="1:11" ht="12.75">
      <c r="A31" s="28"/>
      <c r="B31" s="3">
        <f t="shared" si="1"/>
        <v>28</v>
      </c>
      <c r="C31" s="4" t="s">
        <v>86</v>
      </c>
      <c r="D31" s="4" t="s">
        <v>46</v>
      </c>
      <c r="E31" s="3" t="s">
        <v>54</v>
      </c>
      <c r="F31" s="3" t="s">
        <v>47</v>
      </c>
      <c r="G31" s="3">
        <v>33</v>
      </c>
      <c r="H31" s="3">
        <v>35</v>
      </c>
      <c r="I31" s="3">
        <v>34</v>
      </c>
      <c r="J31" s="3">
        <v>30</v>
      </c>
      <c r="K31" s="5">
        <f t="shared" si="0"/>
        <v>132</v>
      </c>
    </row>
    <row r="32" spans="1:11" ht="12.75">
      <c r="A32" s="28">
        <f>A29+1</f>
        <v>11</v>
      </c>
      <c r="B32" s="3">
        <f t="shared" si="1"/>
        <v>29</v>
      </c>
      <c r="C32" s="4" t="s">
        <v>19</v>
      </c>
      <c r="D32" s="4" t="s">
        <v>60</v>
      </c>
      <c r="E32" s="3" t="s">
        <v>65</v>
      </c>
      <c r="F32" s="3" t="s">
        <v>83</v>
      </c>
      <c r="G32" s="3">
        <v>21</v>
      </c>
      <c r="H32" s="3">
        <v>29</v>
      </c>
      <c r="I32" s="3">
        <v>23</v>
      </c>
      <c r="J32" s="3">
        <v>24</v>
      </c>
      <c r="K32" s="5">
        <f t="shared" si="0"/>
        <v>97</v>
      </c>
    </row>
    <row r="33" spans="1:11" ht="12.75">
      <c r="A33" s="28"/>
      <c r="B33" s="3">
        <f t="shared" si="1"/>
        <v>30</v>
      </c>
      <c r="C33" s="4" t="s">
        <v>87</v>
      </c>
      <c r="D33" s="4" t="s">
        <v>88</v>
      </c>
      <c r="E33" s="3" t="s">
        <v>54</v>
      </c>
      <c r="F33" s="3" t="s">
        <v>78</v>
      </c>
      <c r="G33" s="3">
        <v>33</v>
      </c>
      <c r="H33" s="3">
        <v>33</v>
      </c>
      <c r="I33" s="3">
        <v>29</v>
      </c>
      <c r="J33" s="3">
        <v>33</v>
      </c>
      <c r="K33" s="5">
        <f t="shared" si="0"/>
        <v>128</v>
      </c>
    </row>
    <row r="34" spans="1:11" ht="12.75">
      <c r="A34" s="28"/>
      <c r="B34" s="3">
        <f t="shared" si="1"/>
        <v>31</v>
      </c>
      <c r="C34" s="4" t="s">
        <v>89</v>
      </c>
      <c r="D34" s="4" t="s">
        <v>85</v>
      </c>
      <c r="E34" s="3" t="s">
        <v>54</v>
      </c>
      <c r="F34" s="3"/>
      <c r="G34" s="3">
        <v>55</v>
      </c>
      <c r="H34" s="3">
        <v>126</v>
      </c>
      <c r="I34" s="3">
        <v>126</v>
      </c>
      <c r="J34" s="3"/>
      <c r="K34" s="5">
        <f t="shared" si="0"/>
        <v>307</v>
      </c>
    </row>
    <row r="35" spans="1:11" ht="12.75">
      <c r="A35" s="28">
        <f>A32+1</f>
        <v>12</v>
      </c>
      <c r="B35" s="3">
        <f t="shared" si="1"/>
        <v>32</v>
      </c>
      <c r="C35" s="4" t="s">
        <v>90</v>
      </c>
      <c r="D35" s="4" t="s">
        <v>56</v>
      </c>
      <c r="E35" s="3" t="s">
        <v>91</v>
      </c>
      <c r="F35" s="3" t="s">
        <v>58</v>
      </c>
      <c r="G35" s="3">
        <v>43</v>
      </c>
      <c r="H35" s="3">
        <v>36</v>
      </c>
      <c r="I35" s="3">
        <v>49</v>
      </c>
      <c r="J35" s="3">
        <v>30</v>
      </c>
      <c r="K35" s="5">
        <f t="shared" si="0"/>
        <v>158</v>
      </c>
    </row>
    <row r="36" spans="1:11" ht="12.75">
      <c r="A36" s="28"/>
      <c r="B36" s="3">
        <f t="shared" si="1"/>
        <v>33</v>
      </c>
      <c r="C36" s="4" t="s">
        <v>92</v>
      </c>
      <c r="D36" s="4" t="s">
        <v>88</v>
      </c>
      <c r="E36" s="3" t="s">
        <v>63</v>
      </c>
      <c r="F36" s="3" t="s">
        <v>47</v>
      </c>
      <c r="G36" s="3">
        <v>40</v>
      </c>
      <c r="H36" s="3">
        <v>32</v>
      </c>
      <c r="I36" s="3">
        <v>31</v>
      </c>
      <c r="J36" s="3">
        <v>32</v>
      </c>
      <c r="K36" s="5">
        <f t="shared" si="0"/>
        <v>135</v>
      </c>
    </row>
    <row r="37" spans="1:11" ht="12.75">
      <c r="A37" s="28"/>
      <c r="B37" s="3">
        <f t="shared" si="1"/>
        <v>34</v>
      </c>
      <c r="C37" s="4" t="s">
        <v>93</v>
      </c>
      <c r="D37" s="4" t="s">
        <v>46</v>
      </c>
      <c r="E37" s="3" t="s">
        <v>63</v>
      </c>
      <c r="F37" s="3" t="s">
        <v>65</v>
      </c>
      <c r="G37" s="3">
        <v>27</v>
      </c>
      <c r="H37" s="3">
        <v>33</v>
      </c>
      <c r="I37" s="3">
        <v>22</v>
      </c>
      <c r="J37" s="3">
        <v>24</v>
      </c>
      <c r="K37" s="5">
        <f t="shared" si="0"/>
        <v>106</v>
      </c>
    </row>
    <row r="38" spans="1:11" ht="12.75">
      <c r="A38" s="28">
        <f>A35+1</f>
        <v>13</v>
      </c>
      <c r="B38" s="3">
        <f aca="true" t="shared" si="2" ref="B38:B61">B37+1</f>
        <v>35</v>
      </c>
      <c r="C38" s="4" t="s">
        <v>94</v>
      </c>
      <c r="D38" s="4" t="s">
        <v>49</v>
      </c>
      <c r="E38" s="3" t="s">
        <v>54</v>
      </c>
      <c r="F38" s="3"/>
      <c r="G38" s="3">
        <v>59</v>
      </c>
      <c r="H38" s="3">
        <v>45</v>
      </c>
      <c r="I38" s="3">
        <v>38</v>
      </c>
      <c r="J38" s="3">
        <v>36</v>
      </c>
      <c r="K38" s="5">
        <f aca="true" t="shared" si="3" ref="K38:K61">SUM(G38:J38)</f>
        <v>178</v>
      </c>
    </row>
    <row r="39" spans="1:11" ht="12.75">
      <c r="A39" s="28"/>
      <c r="B39" s="3">
        <f t="shared" si="2"/>
        <v>36</v>
      </c>
      <c r="C39" s="4" t="s">
        <v>44</v>
      </c>
      <c r="D39" s="4" t="s">
        <v>88</v>
      </c>
      <c r="E39" s="3" t="s">
        <v>53</v>
      </c>
      <c r="F39" s="3" t="s">
        <v>50</v>
      </c>
      <c r="G39" s="3">
        <v>46</v>
      </c>
      <c r="H39" s="3">
        <v>43</v>
      </c>
      <c r="I39" s="3">
        <v>30</v>
      </c>
      <c r="J39" s="3">
        <v>43</v>
      </c>
      <c r="K39" s="5">
        <f t="shared" si="3"/>
        <v>162</v>
      </c>
    </row>
    <row r="40" spans="1:11" ht="12.75">
      <c r="A40" s="28"/>
      <c r="B40" s="3">
        <f t="shared" si="2"/>
        <v>37</v>
      </c>
      <c r="C40" s="4" t="s">
        <v>42</v>
      </c>
      <c r="D40" s="4" t="s">
        <v>46</v>
      </c>
      <c r="E40" s="3" t="s">
        <v>65</v>
      </c>
      <c r="F40" s="3" t="s">
        <v>78</v>
      </c>
      <c r="G40" s="3">
        <v>21</v>
      </c>
      <c r="H40" s="3">
        <v>25</v>
      </c>
      <c r="I40" s="3">
        <v>25</v>
      </c>
      <c r="J40" s="3">
        <v>23</v>
      </c>
      <c r="K40" s="5">
        <f t="shared" si="3"/>
        <v>94</v>
      </c>
    </row>
    <row r="41" spans="1:11" ht="12.75">
      <c r="A41" s="28">
        <f>A38+1</f>
        <v>14</v>
      </c>
      <c r="B41" s="3">
        <f t="shared" si="2"/>
        <v>38</v>
      </c>
      <c r="C41" s="4" t="s">
        <v>95</v>
      </c>
      <c r="D41" s="4" t="s">
        <v>96</v>
      </c>
      <c r="E41" s="3" t="s">
        <v>65</v>
      </c>
      <c r="F41" s="3"/>
      <c r="G41" s="3">
        <v>22</v>
      </c>
      <c r="H41" s="3">
        <v>27</v>
      </c>
      <c r="I41" s="3">
        <v>25</v>
      </c>
      <c r="J41" s="3">
        <v>23</v>
      </c>
      <c r="K41" s="5">
        <f t="shared" si="3"/>
        <v>97</v>
      </c>
    </row>
    <row r="42" spans="1:11" ht="12.75">
      <c r="A42" s="28"/>
      <c r="B42" s="3">
        <f t="shared" si="2"/>
        <v>39</v>
      </c>
      <c r="C42" s="4" t="s">
        <v>97</v>
      </c>
      <c r="D42" s="4" t="s">
        <v>46</v>
      </c>
      <c r="E42" s="3" t="s">
        <v>54</v>
      </c>
      <c r="F42" s="3" t="s">
        <v>78</v>
      </c>
      <c r="G42" s="3">
        <v>29</v>
      </c>
      <c r="H42" s="3">
        <v>25</v>
      </c>
      <c r="I42" s="3">
        <v>31</v>
      </c>
      <c r="J42" s="3">
        <v>32</v>
      </c>
      <c r="K42" s="5">
        <f t="shared" si="3"/>
        <v>117</v>
      </c>
    </row>
    <row r="43" spans="1:11" ht="12.75">
      <c r="A43" s="28"/>
      <c r="B43" s="3">
        <f t="shared" si="2"/>
        <v>40</v>
      </c>
      <c r="C43" s="4" t="s">
        <v>98</v>
      </c>
      <c r="D43" s="4" t="s">
        <v>88</v>
      </c>
      <c r="E43" s="3" t="s">
        <v>54</v>
      </c>
      <c r="F43" s="3"/>
      <c r="G43" s="3">
        <v>49</v>
      </c>
      <c r="H43" s="3">
        <v>40</v>
      </c>
      <c r="I43" s="3">
        <v>47</v>
      </c>
      <c r="J43" s="3">
        <v>43</v>
      </c>
      <c r="K43" s="5">
        <f t="shared" si="3"/>
        <v>179</v>
      </c>
    </row>
    <row r="44" spans="1:11" ht="12.75">
      <c r="A44" s="28">
        <f>A41+1</f>
        <v>15</v>
      </c>
      <c r="B44" s="3">
        <f t="shared" si="2"/>
        <v>41</v>
      </c>
      <c r="C44" s="4" t="s">
        <v>99</v>
      </c>
      <c r="D44" s="4" t="s">
        <v>46</v>
      </c>
      <c r="E44" s="3" t="s">
        <v>65</v>
      </c>
      <c r="F44" s="3" t="s">
        <v>78</v>
      </c>
      <c r="G44" s="3">
        <v>33</v>
      </c>
      <c r="H44" s="3">
        <v>32</v>
      </c>
      <c r="I44" s="3">
        <v>23</v>
      </c>
      <c r="J44" s="3">
        <v>26</v>
      </c>
      <c r="K44" s="5">
        <f t="shared" si="3"/>
        <v>114</v>
      </c>
    </row>
    <row r="45" spans="1:11" ht="12.75">
      <c r="A45" s="28"/>
      <c r="B45" s="3">
        <f t="shared" si="2"/>
        <v>42</v>
      </c>
      <c r="C45" s="4" t="s">
        <v>100</v>
      </c>
      <c r="D45" s="4" t="s">
        <v>85</v>
      </c>
      <c r="E45" s="3" t="s">
        <v>53</v>
      </c>
      <c r="F45" s="3"/>
      <c r="G45" s="3">
        <v>36</v>
      </c>
      <c r="H45" s="3">
        <v>38</v>
      </c>
      <c r="I45" s="3">
        <v>35</v>
      </c>
      <c r="J45" s="3">
        <v>37</v>
      </c>
      <c r="K45" s="5">
        <f t="shared" si="3"/>
        <v>146</v>
      </c>
    </row>
    <row r="46" spans="1:11" ht="12.75">
      <c r="A46" s="28"/>
      <c r="B46" s="3"/>
      <c r="C46" s="4"/>
      <c r="D46" s="4"/>
      <c r="E46" s="3"/>
      <c r="F46" s="3"/>
      <c r="G46" s="3"/>
      <c r="H46" s="3"/>
      <c r="I46" s="3"/>
      <c r="J46" s="3"/>
      <c r="K46" s="5">
        <f t="shared" si="3"/>
        <v>0</v>
      </c>
    </row>
    <row r="47" spans="1:11" ht="12.75">
      <c r="A47" s="28">
        <f>A44+1</f>
        <v>16</v>
      </c>
      <c r="B47" s="3">
        <v>43</v>
      </c>
      <c r="C47" s="4" t="s">
        <v>101</v>
      </c>
      <c r="D47" s="4" t="s">
        <v>64</v>
      </c>
      <c r="E47" s="3" t="s">
        <v>65</v>
      </c>
      <c r="F47" s="3" t="s">
        <v>78</v>
      </c>
      <c r="G47" s="3">
        <v>29</v>
      </c>
      <c r="H47" s="3">
        <v>23</v>
      </c>
      <c r="I47" s="3">
        <v>29</v>
      </c>
      <c r="J47" s="3">
        <v>28</v>
      </c>
      <c r="K47" s="5">
        <f t="shared" si="3"/>
        <v>109</v>
      </c>
    </row>
    <row r="48" spans="1:11" ht="12.75">
      <c r="A48" s="28"/>
      <c r="B48" s="3">
        <f t="shared" si="2"/>
        <v>44</v>
      </c>
      <c r="C48" s="4" t="s">
        <v>102</v>
      </c>
      <c r="D48" s="4" t="s">
        <v>85</v>
      </c>
      <c r="E48" s="3" t="s">
        <v>53</v>
      </c>
      <c r="F48" s="3"/>
      <c r="G48" s="3">
        <v>37</v>
      </c>
      <c r="H48" s="3">
        <v>36</v>
      </c>
      <c r="I48" s="3">
        <v>34</v>
      </c>
      <c r="J48" s="3">
        <v>46</v>
      </c>
      <c r="K48" s="5">
        <f t="shared" si="3"/>
        <v>153</v>
      </c>
    </row>
    <row r="49" spans="1:11" ht="12.75">
      <c r="A49" s="28"/>
      <c r="B49" s="3"/>
      <c r="C49" s="4"/>
      <c r="D49" s="4"/>
      <c r="E49" s="3"/>
      <c r="F49" s="3"/>
      <c r="G49" s="3"/>
      <c r="H49" s="3"/>
      <c r="I49" s="3"/>
      <c r="J49" s="3"/>
      <c r="K49" s="5">
        <f t="shared" si="3"/>
        <v>0</v>
      </c>
    </row>
    <row r="50" spans="1:11" ht="12.75">
      <c r="A50" s="28">
        <f>A47+1</f>
        <v>17</v>
      </c>
      <c r="B50" s="3">
        <f t="shared" si="2"/>
        <v>1</v>
      </c>
      <c r="C50" s="4"/>
      <c r="D50" s="4"/>
      <c r="E50" s="3"/>
      <c r="F50" s="3"/>
      <c r="G50" s="3"/>
      <c r="H50" s="3"/>
      <c r="I50" s="3"/>
      <c r="J50" s="3"/>
      <c r="K50" s="5">
        <f t="shared" si="3"/>
        <v>0</v>
      </c>
    </row>
    <row r="51" spans="1:11" ht="12.75">
      <c r="A51" s="28"/>
      <c r="B51" s="3">
        <f t="shared" si="2"/>
        <v>2</v>
      </c>
      <c r="C51" s="4"/>
      <c r="D51" s="4"/>
      <c r="E51" s="3"/>
      <c r="F51" s="3"/>
      <c r="G51" s="3"/>
      <c r="H51" s="3"/>
      <c r="I51" s="3"/>
      <c r="J51" s="3"/>
      <c r="K51" s="5">
        <f t="shared" si="3"/>
        <v>0</v>
      </c>
    </row>
    <row r="52" spans="1:11" ht="12.75">
      <c r="A52" s="28"/>
      <c r="B52" s="3">
        <f t="shared" si="2"/>
        <v>3</v>
      </c>
      <c r="C52" s="4"/>
      <c r="D52" s="4"/>
      <c r="E52" s="3"/>
      <c r="F52" s="3"/>
      <c r="G52" s="3"/>
      <c r="H52" s="3"/>
      <c r="I52" s="3"/>
      <c r="J52" s="3"/>
      <c r="K52" s="5">
        <f t="shared" si="3"/>
        <v>0</v>
      </c>
    </row>
    <row r="53" spans="1:11" ht="12.75">
      <c r="A53" s="28">
        <f>A50+1</f>
        <v>18</v>
      </c>
      <c r="B53" s="3">
        <f t="shared" si="2"/>
        <v>4</v>
      </c>
      <c r="C53" s="4"/>
      <c r="D53" s="4"/>
      <c r="E53" s="3"/>
      <c r="F53" s="3"/>
      <c r="G53" s="3"/>
      <c r="H53" s="3"/>
      <c r="I53" s="3"/>
      <c r="J53" s="3"/>
      <c r="K53" s="5">
        <f t="shared" si="3"/>
        <v>0</v>
      </c>
    </row>
    <row r="54" spans="1:11" ht="12.75">
      <c r="A54" s="28"/>
      <c r="B54" s="3">
        <f t="shared" si="2"/>
        <v>5</v>
      </c>
      <c r="C54" s="4"/>
      <c r="D54" s="4"/>
      <c r="E54" s="3"/>
      <c r="F54" s="3"/>
      <c r="G54" s="3"/>
      <c r="H54" s="3"/>
      <c r="I54" s="3"/>
      <c r="J54" s="3"/>
      <c r="K54" s="5">
        <f t="shared" si="3"/>
        <v>0</v>
      </c>
    </row>
    <row r="55" spans="1:11" ht="12.75">
      <c r="A55" s="28"/>
      <c r="B55" s="3">
        <f t="shared" si="2"/>
        <v>6</v>
      </c>
      <c r="C55" s="4"/>
      <c r="D55" s="4"/>
      <c r="E55" s="3"/>
      <c r="F55" s="3"/>
      <c r="G55" s="3"/>
      <c r="H55" s="3"/>
      <c r="I55" s="3"/>
      <c r="J55" s="3"/>
      <c r="K55" s="5">
        <f t="shared" si="3"/>
        <v>0</v>
      </c>
    </row>
    <row r="56" spans="1:11" ht="12.75">
      <c r="A56" s="28">
        <f>A53+1</f>
        <v>19</v>
      </c>
      <c r="B56" s="3">
        <f t="shared" si="2"/>
        <v>7</v>
      </c>
      <c r="C56" s="4"/>
      <c r="D56" s="4"/>
      <c r="E56" s="3"/>
      <c r="F56" s="3"/>
      <c r="G56" s="3"/>
      <c r="H56" s="3"/>
      <c r="I56" s="3"/>
      <c r="J56" s="3"/>
      <c r="K56" s="5">
        <f t="shared" si="3"/>
        <v>0</v>
      </c>
    </row>
    <row r="57" spans="1:11" ht="12.75">
      <c r="A57" s="28"/>
      <c r="B57" s="3">
        <f t="shared" si="2"/>
        <v>8</v>
      </c>
      <c r="C57" s="4"/>
      <c r="D57" s="4"/>
      <c r="E57" s="3"/>
      <c r="F57" s="3"/>
      <c r="G57" s="3"/>
      <c r="H57" s="3"/>
      <c r="I57" s="3"/>
      <c r="J57" s="3"/>
      <c r="K57" s="5">
        <f t="shared" si="3"/>
        <v>0</v>
      </c>
    </row>
    <row r="58" spans="1:11" ht="12.75">
      <c r="A58" s="28"/>
      <c r="B58" s="3">
        <f t="shared" si="2"/>
        <v>9</v>
      </c>
      <c r="C58" s="4"/>
      <c r="D58" s="4"/>
      <c r="E58" s="3"/>
      <c r="F58" s="3"/>
      <c r="G58" s="3"/>
      <c r="H58" s="3"/>
      <c r="I58" s="3"/>
      <c r="J58" s="3"/>
      <c r="K58" s="5">
        <f t="shared" si="3"/>
        <v>0</v>
      </c>
    </row>
    <row r="59" spans="1:11" ht="12.75">
      <c r="A59" s="28">
        <f>A56+1</f>
        <v>20</v>
      </c>
      <c r="B59" s="3">
        <f t="shared" si="2"/>
        <v>10</v>
      </c>
      <c r="C59" s="4"/>
      <c r="D59" s="4"/>
      <c r="E59" s="3"/>
      <c r="F59" s="3"/>
      <c r="G59" s="3"/>
      <c r="H59" s="3"/>
      <c r="I59" s="3"/>
      <c r="J59" s="3"/>
      <c r="K59" s="5">
        <f t="shared" si="3"/>
        <v>0</v>
      </c>
    </row>
    <row r="60" spans="1:11" ht="12.75">
      <c r="A60" s="28"/>
      <c r="B60" s="3">
        <f t="shared" si="2"/>
        <v>11</v>
      </c>
      <c r="C60" s="4"/>
      <c r="D60" s="4"/>
      <c r="E60" s="3"/>
      <c r="F60" s="3"/>
      <c r="G60" s="3"/>
      <c r="H60" s="3"/>
      <c r="I60" s="3"/>
      <c r="J60" s="3"/>
      <c r="K60" s="5">
        <f t="shared" si="3"/>
        <v>0</v>
      </c>
    </row>
    <row r="61" spans="1:11" ht="12.75">
      <c r="A61" s="28"/>
      <c r="B61" s="3">
        <f t="shared" si="2"/>
        <v>12</v>
      </c>
      <c r="C61" s="4"/>
      <c r="D61" s="4"/>
      <c r="E61" s="3"/>
      <c r="F61" s="3"/>
      <c r="G61" s="3"/>
      <c r="H61" s="3"/>
      <c r="I61" s="3"/>
      <c r="J61" s="3"/>
      <c r="K61" s="5">
        <f t="shared" si="3"/>
        <v>0</v>
      </c>
    </row>
  </sheetData>
  <autoFilter ref="A1:K61"/>
  <mergeCells count="20">
    <mergeCell ref="A26:A28"/>
    <mergeCell ref="A29:A31"/>
    <mergeCell ref="A32:A34"/>
    <mergeCell ref="A35:A37"/>
    <mergeCell ref="A14:A16"/>
    <mergeCell ref="A17:A19"/>
    <mergeCell ref="A20:A22"/>
    <mergeCell ref="A23:A25"/>
    <mergeCell ref="A2:A4"/>
    <mergeCell ref="A5:A7"/>
    <mergeCell ref="A8:A10"/>
    <mergeCell ref="A11:A13"/>
    <mergeCell ref="A38:A40"/>
    <mergeCell ref="A41:A43"/>
    <mergeCell ref="A44:A46"/>
    <mergeCell ref="A47:A49"/>
    <mergeCell ref="A50:A52"/>
    <mergeCell ref="A53:A55"/>
    <mergeCell ref="A56:A58"/>
    <mergeCell ref="A59:A61"/>
  </mergeCells>
  <printOptions/>
  <pageMargins left="0.75" right="0.75" top="1" bottom="1" header="0.4921259845" footer="0.4921259845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7"/>
  <sheetViews>
    <sheetView workbookViewId="0" topLeftCell="A66">
      <selection activeCell="A69" sqref="A69:J69"/>
    </sheetView>
  </sheetViews>
  <sheetFormatPr defaultColWidth="9.00390625" defaultRowHeight="12.75"/>
  <cols>
    <col min="3" max="3" width="2.875" style="1" customWidth="1"/>
    <col min="4" max="4" width="17.375" style="0" customWidth="1"/>
    <col min="5" max="8" width="5.75390625" style="0" customWidth="1"/>
    <col min="9" max="9" width="7.125" style="0" customWidth="1"/>
  </cols>
  <sheetData>
    <row r="1" spans="1:10" ht="20.25">
      <c r="A1" s="26" t="s">
        <v>138</v>
      </c>
      <c r="B1" s="26"/>
      <c r="C1" s="26"/>
      <c r="D1" s="26"/>
      <c r="E1" s="26"/>
      <c r="F1" s="26"/>
      <c r="G1" s="26"/>
      <c r="H1" s="26"/>
      <c r="I1" s="26"/>
      <c r="J1" s="26"/>
    </row>
    <row r="3" spans="2:8" ht="12.75" customHeight="1">
      <c r="B3" s="30" t="s">
        <v>20</v>
      </c>
      <c r="C3" s="29" t="s">
        <v>107</v>
      </c>
      <c r="D3" s="29"/>
      <c r="E3" s="29"/>
      <c r="F3" s="29"/>
      <c r="G3" s="29"/>
      <c r="H3" s="29"/>
    </row>
    <row r="4" spans="2:8" ht="12.75" customHeight="1">
      <c r="B4" s="30"/>
      <c r="C4" s="29"/>
      <c r="D4" s="29"/>
      <c r="E4" s="29"/>
      <c r="F4" s="29"/>
      <c r="G4" s="29"/>
      <c r="H4" s="29"/>
    </row>
    <row r="5" spans="3:8" ht="12.75">
      <c r="C5" s="3" t="s">
        <v>10</v>
      </c>
      <c r="D5" s="3" t="s">
        <v>2</v>
      </c>
      <c r="E5" s="4" t="s">
        <v>4</v>
      </c>
      <c r="F5" s="4" t="s">
        <v>5</v>
      </c>
      <c r="G5" s="4" t="s">
        <v>6</v>
      </c>
      <c r="H5" s="4" t="s">
        <v>7</v>
      </c>
    </row>
    <row r="6" spans="3:8" ht="12.75">
      <c r="C6" s="3">
        <v>1</v>
      </c>
      <c r="D6" s="4" t="str">
        <f>Listina!C7</f>
        <v>Jirí Fajmon</v>
      </c>
      <c r="E6" s="4">
        <f>(Listina!G7)</f>
        <v>34</v>
      </c>
      <c r="F6" s="4">
        <f>(Listina!H7)</f>
        <v>41</v>
      </c>
      <c r="G6" s="4">
        <f>(Listina!I7)</f>
        <v>30</v>
      </c>
      <c r="H6" s="4">
        <f>(Listina!J7)</f>
        <v>29</v>
      </c>
    </row>
    <row r="7" spans="3:8" ht="12.75">
      <c r="C7" s="3">
        <v>2</v>
      </c>
      <c r="D7" s="4" t="str">
        <f>Listina!C13</f>
        <v>Michal Faymon</v>
      </c>
      <c r="E7" s="4">
        <f>(Listina!G13)</f>
        <v>26</v>
      </c>
      <c r="F7" s="4">
        <f>(Listina!H13)</f>
        <v>37</v>
      </c>
      <c r="G7" s="4">
        <f>(Listina!I13)</f>
        <v>34</v>
      </c>
      <c r="H7" s="4">
        <f>(Listina!J13)</f>
        <v>31</v>
      </c>
    </row>
    <row r="8" spans="3:8" ht="12.75">
      <c r="C8" s="3">
        <v>3</v>
      </c>
      <c r="D8" s="4" t="str">
        <f>Listina!C19</f>
        <v>Petr Složil</v>
      </c>
      <c r="E8" s="4">
        <f>(Listina!G19)</f>
        <v>34</v>
      </c>
      <c r="F8" s="4">
        <f>(Listina!H19)</f>
        <v>27</v>
      </c>
      <c r="G8" s="4">
        <f>(Listina!I19)</f>
        <v>31</v>
      </c>
      <c r="H8" s="4">
        <f>(Listina!J19)</f>
        <v>35</v>
      </c>
    </row>
    <row r="9" spans="3:8" ht="12.75">
      <c r="C9" s="3">
        <v>4</v>
      </c>
      <c r="D9" s="4" t="str">
        <f>Listina!C24</f>
        <v>Svatopluk Škurek</v>
      </c>
      <c r="E9" s="4">
        <f>(Listina!G24)</f>
        <v>28</v>
      </c>
      <c r="F9" s="4">
        <f>(Listina!H24)</f>
        <v>29</v>
      </c>
      <c r="G9" s="4">
        <f>(Listina!I24)</f>
        <v>33</v>
      </c>
      <c r="H9" s="4">
        <f>(Listina!J24)</f>
        <v>25</v>
      </c>
    </row>
    <row r="10" spans="3:8" ht="12.75">
      <c r="C10" s="3" t="s">
        <v>11</v>
      </c>
      <c r="D10" s="4"/>
      <c r="E10" s="4"/>
      <c r="F10" s="4"/>
      <c r="G10" s="4"/>
      <c r="H10" s="4"/>
    </row>
    <row r="11" spans="5:8" ht="13.5" thickBot="1">
      <c r="E11" s="4">
        <f>SUM(E6:E9)</f>
        <v>122</v>
      </c>
      <c r="F11" s="4">
        <f>SUM(F6:F9)</f>
        <v>134</v>
      </c>
      <c r="G11" s="4">
        <f>SUM(G6:G9)</f>
        <v>128</v>
      </c>
      <c r="H11" s="4">
        <f>SUM(H6:H9)</f>
        <v>120</v>
      </c>
    </row>
    <row r="12" spans="5:9" ht="13.5" thickBot="1">
      <c r="E12" s="10"/>
      <c r="F12" s="4">
        <f>E11+F11</f>
        <v>256</v>
      </c>
      <c r="G12" s="9">
        <f>F12+G11</f>
        <v>384</v>
      </c>
      <c r="H12" s="8">
        <f>G12+H11</f>
        <v>504</v>
      </c>
      <c r="I12" s="12"/>
    </row>
    <row r="14" spans="2:8" ht="12.75">
      <c r="B14" s="30" t="s">
        <v>21</v>
      </c>
      <c r="C14" s="29" t="s">
        <v>103</v>
      </c>
      <c r="D14" s="29"/>
      <c r="E14" s="29"/>
      <c r="F14" s="29"/>
      <c r="G14" s="29"/>
      <c r="H14" s="29"/>
    </row>
    <row r="15" spans="2:8" ht="12.75">
      <c r="B15" s="30"/>
      <c r="C15" s="29"/>
      <c r="D15" s="29"/>
      <c r="E15" s="29"/>
      <c r="F15" s="29"/>
      <c r="G15" s="29"/>
      <c r="H15" s="29"/>
    </row>
    <row r="16" spans="3:8" ht="12.75">
      <c r="C16" s="3" t="s">
        <v>10</v>
      </c>
      <c r="D16" s="3" t="s">
        <v>2</v>
      </c>
      <c r="E16" s="4" t="s">
        <v>4</v>
      </c>
      <c r="F16" s="4" t="s">
        <v>5</v>
      </c>
      <c r="G16" s="4" t="s">
        <v>6</v>
      </c>
      <c r="H16" s="4" t="s">
        <v>7</v>
      </c>
    </row>
    <row r="17" spans="3:8" ht="12.75">
      <c r="C17" s="3">
        <v>1</v>
      </c>
      <c r="D17" s="4" t="str">
        <f>Listina!C2</f>
        <v>Petr Handl</v>
      </c>
      <c r="E17" s="4">
        <f>Listina!G2</f>
        <v>31</v>
      </c>
      <c r="F17" s="4">
        <f>Listina!H2</f>
        <v>31</v>
      </c>
      <c r="G17" s="4">
        <f>Listina!I2</f>
        <v>23</v>
      </c>
      <c r="H17" s="4">
        <f>Listina!J2</f>
        <v>28</v>
      </c>
    </row>
    <row r="18" spans="3:8" ht="12.75">
      <c r="C18" s="3">
        <v>2</v>
      </c>
      <c r="D18" s="4" t="str">
        <f>Listina!C8</f>
        <v>Marek Černák</v>
      </c>
      <c r="E18" s="4">
        <f>(Listina!G8)</f>
        <v>33</v>
      </c>
      <c r="F18" s="4">
        <f>(Listina!H8)</f>
        <v>46</v>
      </c>
      <c r="G18" s="4">
        <f>(Listina!I8)</f>
        <v>31</v>
      </c>
      <c r="H18" s="4">
        <f>(Listina!J8)</f>
        <v>36</v>
      </c>
    </row>
    <row r="19" spans="3:8" ht="12.75">
      <c r="C19" s="3">
        <v>3</v>
      </c>
      <c r="D19" s="4" t="str">
        <f>Listina!C14</f>
        <v>Simona Handlová</v>
      </c>
      <c r="E19" s="4">
        <f>(Listina!G14)</f>
        <v>44</v>
      </c>
      <c r="F19" s="4">
        <f>(Listina!H14)</f>
        <v>28</v>
      </c>
      <c r="G19" s="4">
        <f>(Listina!I14)</f>
        <v>25</v>
      </c>
      <c r="H19" s="4">
        <f>(Listina!J14)</f>
        <v>39</v>
      </c>
    </row>
    <row r="20" spans="3:8" ht="12.75">
      <c r="C20" s="3">
        <v>4</v>
      </c>
      <c r="D20" s="4" t="str">
        <f>Listina!C20</f>
        <v>Daniel Dvořák</v>
      </c>
      <c r="E20" s="4">
        <f>(Listina!G20)</f>
        <v>30</v>
      </c>
      <c r="F20" s="4">
        <f>(Listina!H20)</f>
        <v>30</v>
      </c>
      <c r="G20" s="4">
        <f>(Listina!I20)</f>
        <v>33</v>
      </c>
      <c r="H20" s="4">
        <f>(Listina!J20)</f>
        <v>34</v>
      </c>
    </row>
    <row r="21" spans="3:8" ht="12.75">
      <c r="C21" s="3" t="s">
        <v>11</v>
      </c>
      <c r="D21" s="4" t="str">
        <f>Listina!C26</f>
        <v>Lukáš Svoboda</v>
      </c>
      <c r="E21" s="4"/>
      <c r="F21" s="4"/>
      <c r="G21" s="4"/>
      <c r="H21" s="4"/>
    </row>
    <row r="22" spans="5:8" ht="13.5" thickBot="1">
      <c r="E22" s="4">
        <f>SUM(E17:E20)</f>
        <v>138</v>
      </c>
      <c r="F22" s="4">
        <f>SUM(F17:F20)</f>
        <v>135</v>
      </c>
      <c r="G22" s="4">
        <f>SUM(G17:G20)</f>
        <v>112</v>
      </c>
      <c r="H22" s="4">
        <f>SUM(H17:H20)</f>
        <v>137</v>
      </c>
    </row>
    <row r="23" spans="5:8" ht="13.5" thickBot="1">
      <c r="E23" s="10"/>
      <c r="F23" s="4">
        <f>E22+F22</f>
        <v>273</v>
      </c>
      <c r="G23" s="9">
        <f>F23+G22</f>
        <v>385</v>
      </c>
      <c r="H23" s="8">
        <f>G23+H22</f>
        <v>522</v>
      </c>
    </row>
    <row r="25" spans="2:8" ht="12.75">
      <c r="B25" s="30" t="s">
        <v>22</v>
      </c>
      <c r="C25" s="29" t="s">
        <v>105</v>
      </c>
      <c r="D25" s="29"/>
      <c r="E25" s="29"/>
      <c r="F25" s="29"/>
      <c r="G25" s="29"/>
      <c r="H25" s="29"/>
    </row>
    <row r="26" spans="2:8" ht="12.75">
      <c r="B26" s="30"/>
      <c r="C26" s="29"/>
      <c r="D26" s="29"/>
      <c r="E26" s="29"/>
      <c r="F26" s="29"/>
      <c r="G26" s="29"/>
      <c r="H26" s="29"/>
    </row>
    <row r="27" spans="3:8" ht="12.75">
      <c r="C27" s="3" t="s">
        <v>10</v>
      </c>
      <c r="D27" s="3" t="s">
        <v>2</v>
      </c>
      <c r="E27" s="4" t="s">
        <v>4</v>
      </c>
      <c r="F27" s="4" t="s">
        <v>5</v>
      </c>
      <c r="G27" s="4" t="s">
        <v>6</v>
      </c>
      <c r="H27" s="4" t="s">
        <v>7</v>
      </c>
    </row>
    <row r="28" spans="3:8" ht="12.75">
      <c r="C28" s="3">
        <v>1</v>
      </c>
      <c r="D28" s="4" t="str">
        <f>Listina!C5</f>
        <v>Josef Rimpler</v>
      </c>
      <c r="E28" s="4">
        <f>(Listina!G5)</f>
        <v>38</v>
      </c>
      <c r="F28" s="4">
        <f>(Listina!H5)</f>
        <v>33</v>
      </c>
      <c r="G28" s="4">
        <f>(Listina!I5)</f>
        <v>39</v>
      </c>
      <c r="H28" s="4">
        <f>(Listina!J5)</f>
        <v>33</v>
      </c>
    </row>
    <row r="29" spans="3:8" ht="12.75">
      <c r="C29" s="3">
        <v>2</v>
      </c>
      <c r="D29" s="4" t="str">
        <f>Listina!C11</f>
        <v>Vladimír Kolesár</v>
      </c>
      <c r="E29" s="4">
        <f>(Listina!G11)</f>
        <v>35</v>
      </c>
      <c r="F29" s="4">
        <f>(Listina!H11)</f>
        <v>37</v>
      </c>
      <c r="G29" s="4">
        <f>(Listina!I11)</f>
        <v>28</v>
      </c>
      <c r="H29" s="4">
        <f>(Listina!J11)</f>
        <v>37</v>
      </c>
    </row>
    <row r="30" spans="3:8" ht="12.75">
      <c r="C30" s="3">
        <v>3</v>
      </c>
      <c r="D30" s="4" t="str">
        <f>Listina!C17</f>
        <v>Emil Procházka</v>
      </c>
      <c r="E30" s="4">
        <f>(Listina!G17)</f>
        <v>35</v>
      </c>
      <c r="F30" s="4">
        <f>(Listina!H17)</f>
        <v>32</v>
      </c>
      <c r="G30" s="4">
        <f>(Listina!I17)</f>
        <v>41</v>
      </c>
      <c r="H30" s="4">
        <f>(Listina!J17)</f>
        <v>28</v>
      </c>
    </row>
    <row r="31" spans="3:8" ht="12.75">
      <c r="C31" s="3">
        <v>4</v>
      </c>
      <c r="D31" s="4" t="str">
        <f>Listina!C22</f>
        <v>Radek Šebela</v>
      </c>
      <c r="E31" s="4">
        <f>(Listina!G22)</f>
        <v>33</v>
      </c>
      <c r="F31" s="4">
        <f>(Listina!H22)</f>
        <v>32</v>
      </c>
      <c r="G31" s="4">
        <f>(Listina!I22)</f>
        <v>31</v>
      </c>
      <c r="H31" s="4">
        <f>(Listina!J22)</f>
        <v>26</v>
      </c>
    </row>
    <row r="32" spans="3:8" ht="12.75">
      <c r="C32" s="3" t="s">
        <v>11</v>
      </c>
      <c r="D32" s="4"/>
      <c r="E32" s="4"/>
      <c r="F32" s="4"/>
      <c r="G32" s="4"/>
      <c r="H32" s="4"/>
    </row>
    <row r="33" spans="5:8" ht="13.5" thickBot="1">
      <c r="E33" s="4">
        <f>SUM(E28:E31)</f>
        <v>141</v>
      </c>
      <c r="F33" s="4">
        <f>SUM(F28:F31)</f>
        <v>134</v>
      </c>
      <c r="G33" s="4">
        <f>SUM(G28:G31)</f>
        <v>139</v>
      </c>
      <c r="H33" s="4">
        <f>SUM(H28:H31)</f>
        <v>124</v>
      </c>
    </row>
    <row r="34" spans="5:8" ht="13.5" thickBot="1">
      <c r="E34" s="10"/>
      <c r="F34" s="4">
        <f>E33+F33</f>
        <v>275</v>
      </c>
      <c r="G34" s="9">
        <f>F34+G33</f>
        <v>414</v>
      </c>
      <c r="H34" s="8">
        <f>G34+H33</f>
        <v>538</v>
      </c>
    </row>
    <row r="36" spans="2:8" ht="12.75">
      <c r="B36" s="30" t="s">
        <v>23</v>
      </c>
      <c r="C36" s="29" t="s">
        <v>49</v>
      </c>
      <c r="D36" s="29"/>
      <c r="E36" s="29"/>
      <c r="F36" s="29"/>
      <c r="G36" s="29"/>
      <c r="H36" s="29"/>
    </row>
    <row r="37" spans="2:8" ht="12.75">
      <c r="B37" s="30"/>
      <c r="C37" s="29"/>
      <c r="D37" s="29"/>
      <c r="E37" s="29"/>
      <c r="F37" s="29"/>
      <c r="G37" s="29"/>
      <c r="H37" s="29"/>
    </row>
    <row r="38" spans="3:8" ht="12.75">
      <c r="C38" s="3" t="s">
        <v>10</v>
      </c>
      <c r="D38" s="3" t="s">
        <v>2</v>
      </c>
      <c r="E38" s="4" t="s">
        <v>4</v>
      </c>
      <c r="F38" s="4" t="s">
        <v>5</v>
      </c>
      <c r="G38" s="4" t="s">
        <v>6</v>
      </c>
      <c r="H38" s="4" t="s">
        <v>7</v>
      </c>
    </row>
    <row r="39" spans="3:8" ht="12.75">
      <c r="C39" s="3">
        <v>1</v>
      </c>
      <c r="D39" s="4" t="str">
        <f>Listina!C3</f>
        <v>Robert Janáček</v>
      </c>
      <c r="E39" s="4">
        <f>(Listina!G3)</f>
        <v>39</v>
      </c>
      <c r="F39" s="4">
        <f>(Listina!H3)</f>
        <v>29</v>
      </c>
      <c r="G39" s="4">
        <f>(Listina!I3)</f>
        <v>29</v>
      </c>
      <c r="H39" s="4">
        <f>(Listina!J3)</f>
        <v>29</v>
      </c>
    </row>
    <row r="40" spans="3:8" ht="12.75">
      <c r="C40" s="3">
        <v>2</v>
      </c>
      <c r="D40" s="4" t="str">
        <f>Listina!C9</f>
        <v>Martin Dvořák</v>
      </c>
      <c r="E40" s="4">
        <f>(Listina!G9)</f>
        <v>42</v>
      </c>
      <c r="F40" s="4">
        <f>(Listina!H9)</f>
        <v>36</v>
      </c>
      <c r="G40" s="4">
        <f>(Listina!I9)</f>
        <v>37</v>
      </c>
      <c r="H40" s="4">
        <f>(Listina!J9)</f>
        <v>37</v>
      </c>
    </row>
    <row r="41" spans="3:8" ht="12.75">
      <c r="C41" s="3">
        <v>3</v>
      </c>
      <c r="D41" s="4" t="str">
        <f>Listina!C15</f>
        <v>Jan Dvořák</v>
      </c>
      <c r="E41" s="4">
        <f>(Listina!G15)</f>
        <v>46</v>
      </c>
      <c r="F41" s="4">
        <f>(Listina!H15)</f>
        <v>36</v>
      </c>
      <c r="G41" s="4">
        <f>(Listina!I15)</f>
        <v>41</v>
      </c>
      <c r="H41" s="4">
        <f>(Listina!J15)</f>
        <v>34</v>
      </c>
    </row>
    <row r="42" spans="3:8" ht="12.75">
      <c r="C42" s="3">
        <v>4</v>
      </c>
      <c r="D42" s="4" t="str">
        <f>Listina!C21</f>
        <v>Ivan Roemer</v>
      </c>
      <c r="E42" s="4">
        <f>(Listina!G21)</f>
        <v>29</v>
      </c>
      <c r="F42" s="4">
        <f>(Listina!H21)</f>
        <v>29</v>
      </c>
      <c r="G42" s="4">
        <f>(Listina!I21)</f>
        <v>31</v>
      </c>
      <c r="H42" s="4">
        <f>(Listina!J21)</f>
        <v>25</v>
      </c>
    </row>
    <row r="43" spans="3:8" ht="12.75">
      <c r="C43" s="3" t="s">
        <v>11</v>
      </c>
      <c r="D43" s="4"/>
      <c r="E43" s="4"/>
      <c r="F43" s="4"/>
      <c r="G43" s="4"/>
      <c r="H43" s="4"/>
    </row>
    <row r="44" spans="5:8" ht="13.5" thickBot="1">
      <c r="E44" s="4">
        <f>SUM(E39:E42)</f>
        <v>156</v>
      </c>
      <c r="F44" s="4">
        <f>SUM(F39:F42)</f>
        <v>130</v>
      </c>
      <c r="G44" s="4">
        <f>SUM(G39:G42)</f>
        <v>138</v>
      </c>
      <c r="H44" s="4">
        <f>SUM(H39:H42)</f>
        <v>125</v>
      </c>
    </row>
    <row r="45" spans="5:8" ht="13.5" thickBot="1">
      <c r="E45" s="10"/>
      <c r="F45" s="4">
        <f>E44+F44</f>
        <v>286</v>
      </c>
      <c r="G45" s="9">
        <f>F45+G44</f>
        <v>424</v>
      </c>
      <c r="H45" s="8">
        <f>G45+H44</f>
        <v>549</v>
      </c>
    </row>
    <row r="47" spans="2:8" ht="12.75">
      <c r="B47" s="30" t="s">
        <v>24</v>
      </c>
      <c r="C47" s="29" t="s">
        <v>106</v>
      </c>
      <c r="D47" s="29"/>
      <c r="E47" s="29"/>
      <c r="F47" s="29"/>
      <c r="G47" s="29"/>
      <c r="H47" s="29"/>
    </row>
    <row r="48" spans="2:8" ht="12.75">
      <c r="B48" s="30"/>
      <c r="C48" s="29"/>
      <c r="D48" s="29"/>
      <c r="E48" s="29"/>
      <c r="F48" s="29"/>
      <c r="G48" s="29"/>
      <c r="H48" s="29"/>
    </row>
    <row r="49" spans="3:8" ht="12.75">
      <c r="C49" s="3" t="s">
        <v>10</v>
      </c>
      <c r="D49" s="3" t="s">
        <v>2</v>
      </c>
      <c r="E49" s="4" t="s">
        <v>4</v>
      </c>
      <c r="F49" s="4" t="s">
        <v>5</v>
      </c>
      <c r="G49" s="4" t="s">
        <v>6</v>
      </c>
      <c r="H49" s="4" t="s">
        <v>7</v>
      </c>
    </row>
    <row r="50" spans="3:8" ht="12.75">
      <c r="C50" s="3">
        <v>1</v>
      </c>
      <c r="D50" s="4" t="str">
        <f>Listina!C6</f>
        <v>Radim Kocman</v>
      </c>
      <c r="E50" s="4">
        <f>(Listina!G6)</f>
        <v>33</v>
      </c>
      <c r="F50" s="4">
        <f>(Listina!H6)</f>
        <v>41</v>
      </c>
      <c r="G50" s="4">
        <f>(Listina!I6)</f>
        <v>38</v>
      </c>
      <c r="H50" s="4">
        <f>(Listina!J6)</f>
        <v>38</v>
      </c>
    </row>
    <row r="51" spans="3:8" ht="12.75">
      <c r="C51" s="3">
        <v>2</v>
      </c>
      <c r="D51" s="4" t="str">
        <f>Listina!C12</f>
        <v>Pavel Horák</v>
      </c>
      <c r="E51" s="4">
        <f>(Listina!G12)</f>
        <v>35</v>
      </c>
      <c r="F51" s="4">
        <f>(Listina!H12)</f>
        <v>40</v>
      </c>
      <c r="G51" s="4">
        <f>(Listina!I12)</f>
        <v>25</v>
      </c>
      <c r="H51" s="4">
        <f>(Listina!J12)</f>
        <v>37</v>
      </c>
    </row>
    <row r="52" spans="3:8" ht="12.75">
      <c r="C52" s="3">
        <v>3</v>
      </c>
      <c r="D52" s="4" t="str">
        <f>Listina!C18</f>
        <v>Josef Mucha</v>
      </c>
      <c r="E52" s="4">
        <f>(Listina!G18)</f>
        <v>30</v>
      </c>
      <c r="F52" s="4">
        <f>(Listina!H18)</f>
        <v>45</v>
      </c>
      <c r="G52" s="4">
        <f>(Listina!I18)</f>
        <v>38</v>
      </c>
      <c r="H52" s="4">
        <f>(Listina!J18)</f>
        <v>35</v>
      </c>
    </row>
    <row r="53" spans="3:8" ht="12.75">
      <c r="C53" s="3">
        <v>4</v>
      </c>
      <c r="D53" s="4" t="str">
        <f>Listina!C23</f>
        <v>Radek Vyška</v>
      </c>
      <c r="E53" s="4">
        <f>(Listina!G23)</f>
        <v>41</v>
      </c>
      <c r="F53" s="4">
        <f>(Listina!H23)</f>
        <v>30</v>
      </c>
      <c r="G53" s="4">
        <f>(Listina!I23)</f>
        <v>30</v>
      </c>
      <c r="H53" s="4">
        <f>(Listina!J23)</f>
        <v>31</v>
      </c>
    </row>
    <row r="54" spans="3:8" ht="12.75">
      <c r="C54" s="3" t="s">
        <v>11</v>
      </c>
      <c r="D54" s="4" t="str">
        <f>Listina!C27</f>
        <v>Miroslav Vyška</v>
      </c>
      <c r="E54" s="4"/>
      <c r="F54" s="4"/>
      <c r="G54" s="4"/>
      <c r="H54" s="4"/>
    </row>
    <row r="55" spans="5:8" ht="13.5" thickBot="1">
      <c r="E55" s="4">
        <f>SUM(E50:E53)</f>
        <v>139</v>
      </c>
      <c r="F55" s="4">
        <f>SUM(F50:F53)</f>
        <v>156</v>
      </c>
      <c r="G55" s="4">
        <f>SUM(G50:G53)</f>
        <v>131</v>
      </c>
      <c r="H55" s="4">
        <f>SUM(H50:H53)</f>
        <v>141</v>
      </c>
    </row>
    <row r="56" spans="5:8" ht="13.5" thickBot="1">
      <c r="E56" s="10"/>
      <c r="F56" s="4">
        <f>E55+F55</f>
        <v>295</v>
      </c>
      <c r="G56" s="9">
        <f>F56+G55</f>
        <v>426</v>
      </c>
      <c r="H56" s="8">
        <f>G56+H55</f>
        <v>567</v>
      </c>
    </row>
    <row r="58" spans="2:8" ht="12.75">
      <c r="B58" s="30" t="s">
        <v>25</v>
      </c>
      <c r="C58" s="29" t="s">
        <v>104</v>
      </c>
      <c r="D58" s="29"/>
      <c r="E58" s="29"/>
      <c r="F58" s="29"/>
      <c r="G58" s="29"/>
      <c r="H58" s="29"/>
    </row>
    <row r="59" spans="2:8" ht="12.75">
      <c r="B59" s="30"/>
      <c r="C59" s="29"/>
      <c r="D59" s="29"/>
      <c r="E59" s="29"/>
      <c r="F59" s="29"/>
      <c r="G59" s="29"/>
      <c r="H59" s="29"/>
    </row>
    <row r="60" spans="3:8" ht="12.75">
      <c r="C60" s="3" t="s">
        <v>10</v>
      </c>
      <c r="D60" s="3" t="s">
        <v>2</v>
      </c>
      <c r="E60" s="4" t="s">
        <v>4</v>
      </c>
      <c r="F60" s="4" t="s">
        <v>5</v>
      </c>
      <c r="G60" s="4" t="s">
        <v>6</v>
      </c>
      <c r="H60" s="4" t="s">
        <v>7</v>
      </c>
    </row>
    <row r="61" spans="3:8" ht="12.75">
      <c r="C61" s="3">
        <v>1</v>
      </c>
      <c r="D61" s="4" t="str">
        <f>Listina!C4</f>
        <v>Zdeněk Rejhon</v>
      </c>
      <c r="E61" s="4">
        <f>(Listina!G4)</f>
        <v>28</v>
      </c>
      <c r="F61" s="4">
        <f>(Listina!H4)</f>
        <v>27</v>
      </c>
      <c r="G61" s="4">
        <f>(Listina!I4)</f>
        <v>34</v>
      </c>
      <c r="H61" s="4">
        <f>(Listina!J4)</f>
        <v>33</v>
      </c>
    </row>
    <row r="62" spans="3:8" ht="12.75">
      <c r="C62" s="3">
        <v>2</v>
      </c>
      <c r="D62" s="4" t="str">
        <f>Listina!C10</f>
        <v>Petr Zemánek st.</v>
      </c>
      <c r="E62" s="4">
        <f>(Listina!G10)</f>
        <v>27</v>
      </c>
      <c r="F62" s="4">
        <f>(Listina!H10)</f>
        <v>32</v>
      </c>
      <c r="G62" s="4">
        <f>(Listina!I10)</f>
        <v>33</v>
      </c>
      <c r="H62" s="4">
        <f>(Listina!J10)</f>
        <v>26</v>
      </c>
    </row>
    <row r="63" spans="3:8" ht="12.75">
      <c r="C63" s="3">
        <v>3</v>
      </c>
      <c r="D63" s="4" t="str">
        <f>Listina!C16</f>
        <v>Petr Zemánek ml.</v>
      </c>
      <c r="E63" s="4">
        <f>(Listina!G16)</f>
        <v>35</v>
      </c>
      <c r="F63" s="4">
        <f>(Listina!H16)</f>
        <v>45</v>
      </c>
      <c r="G63" s="4">
        <f>(Listina!I16)</f>
        <v>36</v>
      </c>
      <c r="H63" s="4">
        <f>(Listina!J16)</f>
        <v>39</v>
      </c>
    </row>
    <row r="64" spans="3:8" ht="12.75">
      <c r="C64" s="3">
        <v>4</v>
      </c>
      <c r="D64" s="4"/>
      <c r="E64" s="4">
        <v>126</v>
      </c>
      <c r="F64" s="4">
        <v>126</v>
      </c>
      <c r="G64" s="4">
        <v>126</v>
      </c>
      <c r="H64" s="4">
        <v>126</v>
      </c>
    </row>
    <row r="65" spans="3:8" ht="12.75">
      <c r="C65" s="3" t="s">
        <v>11</v>
      </c>
      <c r="D65" s="4"/>
      <c r="E65" s="4"/>
      <c r="F65" s="4"/>
      <c r="G65" s="4"/>
      <c r="H65" s="4"/>
    </row>
    <row r="66" spans="5:8" ht="13.5" thickBot="1">
      <c r="E66" s="4">
        <f>SUM(E61:E64)</f>
        <v>216</v>
      </c>
      <c r="F66" s="4">
        <f>SUM(F61:F64)</f>
        <v>230</v>
      </c>
      <c r="G66" s="4">
        <f>SUM(G61:G64)</f>
        <v>229</v>
      </c>
      <c r="H66" s="4">
        <f>SUM(H61:H64)</f>
        <v>224</v>
      </c>
    </row>
    <row r="67" spans="5:8" ht="13.5" thickBot="1">
      <c r="E67" s="10"/>
      <c r="F67" s="4">
        <f>E66+F66</f>
        <v>446</v>
      </c>
      <c r="G67" s="9">
        <f>F67+G66</f>
        <v>675</v>
      </c>
      <c r="H67" s="8">
        <f>G67+H66</f>
        <v>899</v>
      </c>
    </row>
    <row r="69" spans="1:10" ht="20.25">
      <c r="A69" s="26" t="s">
        <v>131</v>
      </c>
      <c r="B69" s="26"/>
      <c r="C69" s="26"/>
      <c r="D69" s="26"/>
      <c r="E69" s="26"/>
      <c r="F69" s="26"/>
      <c r="G69" s="26"/>
      <c r="H69" s="26"/>
      <c r="I69" s="26"/>
      <c r="J69" s="26"/>
    </row>
    <row r="71" spans="7:9" s="20" customFormat="1" ht="11.25">
      <c r="G71" s="20" t="s">
        <v>129</v>
      </c>
      <c r="I71" s="20" t="s">
        <v>137</v>
      </c>
    </row>
    <row r="72" spans="3:9" ht="12.75">
      <c r="C72" s="1" t="s">
        <v>20</v>
      </c>
      <c r="D72" t="s">
        <v>132</v>
      </c>
      <c r="G72">
        <v>29</v>
      </c>
      <c r="I72">
        <v>2241</v>
      </c>
    </row>
    <row r="73" spans="3:9" ht="12.75">
      <c r="C73" s="1" t="s">
        <v>21</v>
      </c>
      <c r="D73" t="s">
        <v>133</v>
      </c>
      <c r="G73">
        <v>16.5</v>
      </c>
      <c r="I73">
        <v>2696</v>
      </c>
    </row>
    <row r="74" spans="3:9" ht="12.75">
      <c r="C74" s="1" t="s">
        <v>22</v>
      </c>
      <c r="D74" t="s">
        <v>134</v>
      </c>
      <c r="G74">
        <v>16.5</v>
      </c>
      <c r="I74">
        <v>2816</v>
      </c>
    </row>
    <row r="75" spans="3:9" ht="12.75">
      <c r="C75" s="1" t="s">
        <v>23</v>
      </c>
      <c r="D75" t="s">
        <v>135</v>
      </c>
      <c r="G75">
        <v>12</v>
      </c>
      <c r="I75">
        <v>7030</v>
      </c>
    </row>
    <row r="76" spans="3:9" ht="12.75">
      <c r="C76" s="1" t="s">
        <v>24</v>
      </c>
      <c r="D76" t="s">
        <v>136</v>
      </c>
      <c r="G76">
        <v>10</v>
      </c>
      <c r="I76">
        <v>2851</v>
      </c>
    </row>
    <row r="77" spans="3:9" ht="12.75">
      <c r="C77" s="1" t="s">
        <v>25</v>
      </c>
      <c r="D77" t="s">
        <v>49</v>
      </c>
      <c r="G77">
        <v>8</v>
      </c>
      <c r="I77">
        <v>3334</v>
      </c>
    </row>
  </sheetData>
  <mergeCells count="14">
    <mergeCell ref="B47:B48"/>
    <mergeCell ref="C47:H48"/>
    <mergeCell ref="B58:B59"/>
    <mergeCell ref="C3:H4"/>
    <mergeCell ref="A1:J1"/>
    <mergeCell ref="A69:J69"/>
    <mergeCell ref="C58:H59"/>
    <mergeCell ref="B36:B37"/>
    <mergeCell ref="C25:H26"/>
    <mergeCell ref="B3:B4"/>
    <mergeCell ref="C14:H15"/>
    <mergeCell ref="B14:B15"/>
    <mergeCell ref="C36:H37"/>
    <mergeCell ref="B25:B26"/>
  </mergeCells>
  <printOptions/>
  <pageMargins left="0.75" right="0.75" top="0.5" bottom="1" header="0.4921259845" footer="0.4921259845"/>
  <pageSetup horizontalDpi="360" verticalDpi="36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N59"/>
  <sheetViews>
    <sheetView tabSelected="1" workbookViewId="0" topLeftCell="A50">
      <selection activeCell="E61" sqref="E61"/>
    </sheetView>
  </sheetViews>
  <sheetFormatPr defaultColWidth="9.00390625" defaultRowHeight="12.75"/>
  <cols>
    <col min="1" max="1" width="2.25390625" style="0" customWidth="1"/>
    <col min="2" max="2" width="3.00390625" style="0" customWidth="1"/>
    <col min="3" max="3" width="3.75390625" style="0" customWidth="1"/>
    <col min="4" max="4" width="18.00390625" style="0" customWidth="1"/>
    <col min="5" max="5" width="15.25390625" style="0" customWidth="1"/>
    <col min="6" max="6" width="5.875" style="0" customWidth="1"/>
    <col min="7" max="12" width="4.75390625" style="0" customWidth="1"/>
    <col min="13" max="13" width="3.625" style="0" customWidth="1"/>
    <col min="14" max="14" width="6.00390625" style="0" customWidth="1"/>
  </cols>
  <sheetData>
    <row r="1" spans="2:14" ht="20.25">
      <c r="B1" s="26" t="s">
        <v>130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2:14" s="19" customFormat="1" ht="11.25">
      <c r="B2" s="21" t="s">
        <v>125</v>
      </c>
      <c r="C2" s="21" t="s">
        <v>126</v>
      </c>
      <c r="D2" s="21" t="s">
        <v>127</v>
      </c>
      <c r="E2" s="21" t="s">
        <v>3</v>
      </c>
      <c r="F2" s="21" t="s">
        <v>128</v>
      </c>
      <c r="G2" s="21" t="s">
        <v>17</v>
      </c>
      <c r="H2" s="21" t="s">
        <v>20</v>
      </c>
      <c r="I2" s="21" t="s">
        <v>21</v>
      </c>
      <c r="J2" s="21" t="s">
        <v>22</v>
      </c>
      <c r="K2" s="21" t="s">
        <v>23</v>
      </c>
      <c r="L2" s="22" t="s">
        <v>53</v>
      </c>
      <c r="N2" s="23" t="s">
        <v>129</v>
      </c>
    </row>
    <row r="3" ht="12.75">
      <c r="B3" s="2" t="s">
        <v>33</v>
      </c>
    </row>
    <row r="4" spans="2:14" ht="12.75">
      <c r="B4" t="s">
        <v>20</v>
      </c>
      <c r="C4" s="3">
        <v>34</v>
      </c>
      <c r="D4" s="4" t="s">
        <v>93</v>
      </c>
      <c r="E4" s="4" t="s">
        <v>46</v>
      </c>
      <c r="F4" s="3" t="s">
        <v>63</v>
      </c>
      <c r="G4" s="3" t="s">
        <v>65</v>
      </c>
      <c r="H4" s="3">
        <v>27</v>
      </c>
      <c r="I4" s="3">
        <v>33</v>
      </c>
      <c r="J4" s="3">
        <v>22</v>
      </c>
      <c r="K4" s="3">
        <v>24</v>
      </c>
      <c r="L4" s="5">
        <v>106</v>
      </c>
      <c r="N4" t="s">
        <v>113</v>
      </c>
    </row>
    <row r="5" spans="2:14" ht="12.75">
      <c r="B5" t="s">
        <v>21</v>
      </c>
      <c r="C5" s="3">
        <v>26</v>
      </c>
      <c r="D5" s="4" t="s">
        <v>82</v>
      </c>
      <c r="E5" s="4" t="s">
        <v>60</v>
      </c>
      <c r="F5" s="3" t="s">
        <v>63</v>
      </c>
      <c r="G5" s="3" t="s">
        <v>83</v>
      </c>
      <c r="H5" s="3">
        <v>22</v>
      </c>
      <c r="I5" s="3">
        <v>28</v>
      </c>
      <c r="J5" s="3">
        <v>30</v>
      </c>
      <c r="K5" s="3">
        <v>28</v>
      </c>
      <c r="L5" s="5">
        <v>108</v>
      </c>
      <c r="N5" t="s">
        <v>114</v>
      </c>
    </row>
    <row r="6" spans="2:14" ht="12.75">
      <c r="B6" t="s">
        <v>22</v>
      </c>
      <c r="C6" s="3">
        <v>33</v>
      </c>
      <c r="D6" s="4" t="s">
        <v>92</v>
      </c>
      <c r="E6" s="4" t="s">
        <v>88</v>
      </c>
      <c r="F6" s="3" t="s">
        <v>63</v>
      </c>
      <c r="G6" s="3" t="s">
        <v>47</v>
      </c>
      <c r="H6" s="3">
        <v>40</v>
      </c>
      <c r="I6" s="3">
        <v>32</v>
      </c>
      <c r="J6" s="3">
        <v>31</v>
      </c>
      <c r="K6" s="3">
        <v>32</v>
      </c>
      <c r="L6" s="5">
        <v>135</v>
      </c>
      <c r="N6" t="s">
        <v>115</v>
      </c>
    </row>
    <row r="7" spans="2:14" ht="12.75">
      <c r="B7" t="s">
        <v>23</v>
      </c>
      <c r="C7" s="3">
        <v>8</v>
      </c>
      <c r="D7" s="4" t="s">
        <v>62</v>
      </c>
      <c r="E7" s="4" t="s">
        <v>49</v>
      </c>
      <c r="F7" s="3" t="s">
        <v>63</v>
      </c>
      <c r="G7" s="3"/>
      <c r="H7" s="3">
        <v>42</v>
      </c>
      <c r="I7" s="3">
        <v>36</v>
      </c>
      <c r="J7" s="3">
        <v>37</v>
      </c>
      <c r="K7" s="3">
        <v>37</v>
      </c>
      <c r="L7" s="5">
        <v>152</v>
      </c>
      <c r="N7" s="18">
        <v>8</v>
      </c>
    </row>
    <row r="8" spans="2:12" ht="12.75">
      <c r="B8" t="s">
        <v>24</v>
      </c>
      <c r="C8" s="3">
        <v>24</v>
      </c>
      <c r="D8" s="4" t="s">
        <v>80</v>
      </c>
      <c r="E8" s="4" t="s">
        <v>46</v>
      </c>
      <c r="F8" s="3" t="s">
        <v>63</v>
      </c>
      <c r="G8" s="3"/>
      <c r="H8" s="3">
        <v>49</v>
      </c>
      <c r="I8" s="3">
        <v>41</v>
      </c>
      <c r="J8" s="3">
        <v>42</v>
      </c>
      <c r="K8" s="3">
        <v>40</v>
      </c>
      <c r="L8" s="5">
        <v>172</v>
      </c>
    </row>
    <row r="10" ht="12.75">
      <c r="B10" s="2" t="s">
        <v>34</v>
      </c>
    </row>
    <row r="11" spans="2:14" ht="12.75">
      <c r="B11" t="s">
        <v>20</v>
      </c>
      <c r="C11" s="3">
        <v>37</v>
      </c>
      <c r="D11" s="4" t="s">
        <v>42</v>
      </c>
      <c r="E11" s="4" t="s">
        <v>46</v>
      </c>
      <c r="F11" s="3" t="s">
        <v>65</v>
      </c>
      <c r="G11" s="3" t="s">
        <v>78</v>
      </c>
      <c r="H11" s="3">
        <v>21</v>
      </c>
      <c r="I11" s="3">
        <v>25</v>
      </c>
      <c r="J11" s="3">
        <v>25</v>
      </c>
      <c r="K11" s="3">
        <v>23</v>
      </c>
      <c r="L11" s="5">
        <v>94</v>
      </c>
      <c r="N11" t="s">
        <v>111</v>
      </c>
    </row>
    <row r="12" spans="2:14" ht="12.75">
      <c r="B12" t="s">
        <v>21</v>
      </c>
      <c r="C12" s="3">
        <v>29</v>
      </c>
      <c r="D12" s="4" t="s">
        <v>19</v>
      </c>
      <c r="E12" s="4" t="s">
        <v>60</v>
      </c>
      <c r="F12" s="3" t="s">
        <v>65</v>
      </c>
      <c r="G12" s="3" t="s">
        <v>83</v>
      </c>
      <c r="H12" s="3">
        <v>21</v>
      </c>
      <c r="I12" s="3">
        <v>29</v>
      </c>
      <c r="J12" s="3">
        <v>23</v>
      </c>
      <c r="K12" s="3">
        <v>24</v>
      </c>
      <c r="L12" s="5">
        <v>97</v>
      </c>
      <c r="N12" t="s">
        <v>112</v>
      </c>
    </row>
    <row r="13" spans="2:12" ht="12.75">
      <c r="B13" t="s">
        <v>22</v>
      </c>
      <c r="C13" s="3">
        <v>38</v>
      </c>
      <c r="D13" s="4" t="s">
        <v>95</v>
      </c>
      <c r="E13" s="4" t="s">
        <v>96</v>
      </c>
      <c r="F13" s="3" t="s">
        <v>65</v>
      </c>
      <c r="G13" s="3"/>
      <c r="H13" s="3">
        <v>22</v>
      </c>
      <c r="I13" s="3">
        <v>27</v>
      </c>
      <c r="J13" s="3">
        <v>25</v>
      </c>
      <c r="K13" s="3">
        <v>23</v>
      </c>
      <c r="L13" s="5">
        <v>97</v>
      </c>
    </row>
    <row r="14" spans="2:14" ht="12.75">
      <c r="B14" t="s">
        <v>23</v>
      </c>
      <c r="C14" s="3">
        <v>43</v>
      </c>
      <c r="D14" s="4" t="s">
        <v>101</v>
      </c>
      <c r="E14" s="4" t="s">
        <v>64</v>
      </c>
      <c r="F14" s="3" t="s">
        <v>65</v>
      </c>
      <c r="G14" s="3" t="s">
        <v>78</v>
      </c>
      <c r="H14" s="3">
        <v>29</v>
      </c>
      <c r="I14" s="3">
        <v>23</v>
      </c>
      <c r="J14" s="3">
        <v>29</v>
      </c>
      <c r="K14" s="3">
        <v>28</v>
      </c>
      <c r="L14" s="5">
        <v>109</v>
      </c>
      <c r="N14" s="18">
        <v>41</v>
      </c>
    </row>
    <row r="15" spans="2:14" ht="12.75">
      <c r="B15" t="s">
        <v>24</v>
      </c>
      <c r="C15" s="3">
        <v>20</v>
      </c>
      <c r="D15" s="4" t="s">
        <v>16</v>
      </c>
      <c r="E15" s="4" t="s">
        <v>49</v>
      </c>
      <c r="F15" s="3" t="s">
        <v>65</v>
      </c>
      <c r="G15" s="3" t="s">
        <v>78</v>
      </c>
      <c r="H15" s="3">
        <v>29</v>
      </c>
      <c r="I15" s="3">
        <v>29</v>
      </c>
      <c r="J15" s="3">
        <v>31</v>
      </c>
      <c r="K15" s="3">
        <v>25</v>
      </c>
      <c r="L15" s="5">
        <v>114</v>
      </c>
      <c r="N15" s="18">
        <v>34</v>
      </c>
    </row>
    <row r="16" spans="2:14" ht="12.75">
      <c r="B16" t="s">
        <v>25</v>
      </c>
      <c r="C16" s="3">
        <v>41</v>
      </c>
      <c r="D16" s="4" t="s">
        <v>99</v>
      </c>
      <c r="E16" s="4" t="s">
        <v>46</v>
      </c>
      <c r="F16" s="3" t="s">
        <v>65</v>
      </c>
      <c r="G16" s="3" t="s">
        <v>78</v>
      </c>
      <c r="H16" s="3">
        <v>33</v>
      </c>
      <c r="I16" s="3">
        <v>32</v>
      </c>
      <c r="J16" s="3">
        <v>23</v>
      </c>
      <c r="K16" s="3">
        <v>26</v>
      </c>
      <c r="L16" s="5">
        <v>114</v>
      </c>
      <c r="N16" s="18">
        <v>34</v>
      </c>
    </row>
    <row r="17" spans="2:14" ht="12.75">
      <c r="B17" t="s">
        <v>26</v>
      </c>
      <c r="C17" s="3">
        <v>23</v>
      </c>
      <c r="D17" s="4" t="s">
        <v>79</v>
      </c>
      <c r="E17" s="4" t="s">
        <v>60</v>
      </c>
      <c r="F17" s="3" t="s">
        <v>65</v>
      </c>
      <c r="G17" s="3" t="s">
        <v>78</v>
      </c>
      <c r="H17" s="3">
        <v>28</v>
      </c>
      <c r="I17" s="3">
        <v>29</v>
      </c>
      <c r="J17" s="3">
        <v>33</v>
      </c>
      <c r="K17" s="3">
        <v>25</v>
      </c>
      <c r="L17" s="5">
        <v>115</v>
      </c>
      <c r="N17" s="18">
        <v>25</v>
      </c>
    </row>
    <row r="18" spans="2:14" ht="12.75">
      <c r="B18" t="s">
        <v>27</v>
      </c>
      <c r="C18" s="3">
        <v>9</v>
      </c>
      <c r="D18" s="4" t="s">
        <v>71</v>
      </c>
      <c r="E18" s="4" t="s">
        <v>64</v>
      </c>
      <c r="F18" s="3" t="s">
        <v>65</v>
      </c>
      <c r="G18" s="3"/>
      <c r="H18" s="3">
        <v>27</v>
      </c>
      <c r="I18" s="3">
        <v>32</v>
      </c>
      <c r="J18" s="3">
        <v>33</v>
      </c>
      <c r="K18" s="3">
        <v>26</v>
      </c>
      <c r="L18" s="5">
        <v>118</v>
      </c>
      <c r="N18" s="18">
        <v>19</v>
      </c>
    </row>
    <row r="19" spans="2:14" ht="12.75">
      <c r="B19" t="s">
        <v>28</v>
      </c>
      <c r="C19" s="3">
        <v>21</v>
      </c>
      <c r="D19" s="4" t="s">
        <v>18</v>
      </c>
      <c r="E19" s="4" t="s">
        <v>56</v>
      </c>
      <c r="F19" s="3" t="s">
        <v>65</v>
      </c>
      <c r="G19" s="3" t="s">
        <v>47</v>
      </c>
      <c r="H19" s="3">
        <v>33</v>
      </c>
      <c r="I19" s="3">
        <v>32</v>
      </c>
      <c r="J19" s="3">
        <v>31</v>
      </c>
      <c r="K19" s="3">
        <v>26</v>
      </c>
      <c r="L19" s="5">
        <v>122</v>
      </c>
      <c r="N19" s="18">
        <v>13</v>
      </c>
    </row>
    <row r="20" spans="2:14" ht="12.75">
      <c r="B20" t="s">
        <v>29</v>
      </c>
      <c r="C20" s="3">
        <v>18</v>
      </c>
      <c r="D20" s="4" t="s">
        <v>76</v>
      </c>
      <c r="E20" s="4" t="s">
        <v>60</v>
      </c>
      <c r="F20" s="3" t="s">
        <v>65</v>
      </c>
      <c r="G20" s="3"/>
      <c r="H20" s="3">
        <v>34</v>
      </c>
      <c r="I20" s="3">
        <v>27</v>
      </c>
      <c r="J20" s="3">
        <v>31</v>
      </c>
      <c r="K20" s="3">
        <v>35</v>
      </c>
      <c r="L20" s="5">
        <v>127</v>
      </c>
      <c r="N20" s="18">
        <v>7</v>
      </c>
    </row>
    <row r="21" spans="2:14" ht="12.75">
      <c r="B21" t="s">
        <v>30</v>
      </c>
      <c r="C21" s="3">
        <v>12</v>
      </c>
      <c r="D21" s="4" t="s">
        <v>124</v>
      </c>
      <c r="E21" s="4" t="s">
        <v>60</v>
      </c>
      <c r="F21" s="3" t="s">
        <v>65</v>
      </c>
      <c r="G21" s="3"/>
      <c r="H21" s="3">
        <v>26</v>
      </c>
      <c r="I21" s="3">
        <v>37</v>
      </c>
      <c r="J21" s="3">
        <v>34</v>
      </c>
      <c r="K21" s="3">
        <v>31</v>
      </c>
      <c r="L21" s="5">
        <v>128</v>
      </c>
      <c r="N21" s="18">
        <v>1</v>
      </c>
    </row>
    <row r="22" spans="2:14" ht="12.75">
      <c r="B22" t="s">
        <v>31</v>
      </c>
      <c r="C22" s="3">
        <v>22</v>
      </c>
      <c r="D22" s="4" t="s">
        <v>43</v>
      </c>
      <c r="E22" s="4" t="s">
        <v>56</v>
      </c>
      <c r="F22" s="3" t="s">
        <v>65</v>
      </c>
      <c r="G22" s="3" t="s">
        <v>50</v>
      </c>
      <c r="H22" s="3">
        <v>41</v>
      </c>
      <c r="I22" s="3">
        <v>30</v>
      </c>
      <c r="J22" s="3">
        <v>30</v>
      </c>
      <c r="K22" s="3">
        <v>31</v>
      </c>
      <c r="L22" s="5">
        <v>132</v>
      </c>
      <c r="N22" s="18"/>
    </row>
    <row r="23" spans="2:14" ht="12.75">
      <c r="B23" t="s">
        <v>32</v>
      </c>
      <c r="C23" s="3">
        <v>10</v>
      </c>
      <c r="D23" s="4" t="s">
        <v>66</v>
      </c>
      <c r="E23" s="4" t="s">
        <v>56</v>
      </c>
      <c r="F23" s="3" t="s">
        <v>65</v>
      </c>
      <c r="G23" s="3"/>
      <c r="H23" s="3">
        <v>35</v>
      </c>
      <c r="I23" s="3">
        <v>37</v>
      </c>
      <c r="J23" s="3">
        <v>28</v>
      </c>
      <c r="K23" s="3">
        <v>37</v>
      </c>
      <c r="L23" s="5">
        <v>137</v>
      </c>
      <c r="N23" s="18"/>
    </row>
    <row r="24" spans="2:14" ht="12.75">
      <c r="B24" t="s">
        <v>108</v>
      </c>
      <c r="C24" s="3">
        <v>11</v>
      </c>
      <c r="D24" s="4" t="s">
        <v>67</v>
      </c>
      <c r="E24" s="4" t="s">
        <v>68</v>
      </c>
      <c r="F24" s="3" t="s">
        <v>65</v>
      </c>
      <c r="G24" s="3">
        <v>4</v>
      </c>
      <c r="H24" s="3">
        <v>35</v>
      </c>
      <c r="I24" s="3">
        <v>40</v>
      </c>
      <c r="J24" s="3">
        <v>25</v>
      </c>
      <c r="K24" s="3">
        <v>37</v>
      </c>
      <c r="L24" s="5">
        <v>137</v>
      </c>
      <c r="N24" s="18"/>
    </row>
    <row r="25" spans="3:12" ht="12.75">
      <c r="C25" s="16"/>
      <c r="D25" s="10"/>
      <c r="E25" s="10"/>
      <c r="F25" s="16"/>
      <c r="G25" s="16"/>
      <c r="H25" s="16"/>
      <c r="I25" s="16"/>
      <c r="J25" s="16"/>
      <c r="K25" s="16"/>
      <c r="L25" s="17"/>
    </row>
    <row r="26" ht="12.75">
      <c r="B26" s="2" t="s">
        <v>35</v>
      </c>
    </row>
    <row r="27" spans="2:14" ht="12.75">
      <c r="B27" t="s">
        <v>20</v>
      </c>
      <c r="C27" s="3">
        <v>3</v>
      </c>
      <c r="D27" s="4" t="s">
        <v>51</v>
      </c>
      <c r="E27" s="4" t="s">
        <v>52</v>
      </c>
      <c r="F27" s="3" t="s">
        <v>53</v>
      </c>
      <c r="G27" s="3" t="s">
        <v>50</v>
      </c>
      <c r="H27" s="3">
        <v>28</v>
      </c>
      <c r="I27" s="3">
        <v>27</v>
      </c>
      <c r="J27" s="3">
        <v>34</v>
      </c>
      <c r="K27" s="3">
        <v>33</v>
      </c>
      <c r="L27" s="5">
        <v>122</v>
      </c>
      <c r="N27" t="s">
        <v>116</v>
      </c>
    </row>
    <row r="28" spans="2:14" ht="12.75">
      <c r="B28" t="s">
        <v>21</v>
      </c>
      <c r="C28" s="3">
        <v>6</v>
      </c>
      <c r="D28" s="4" t="s">
        <v>59</v>
      </c>
      <c r="E28" s="4" t="s">
        <v>60</v>
      </c>
      <c r="F28" s="3" t="s">
        <v>53</v>
      </c>
      <c r="G28" s="3" t="s">
        <v>58</v>
      </c>
      <c r="H28" s="3">
        <v>34</v>
      </c>
      <c r="I28" s="3">
        <v>41</v>
      </c>
      <c r="J28" s="3">
        <v>30</v>
      </c>
      <c r="K28" s="3">
        <v>29</v>
      </c>
      <c r="L28" s="5">
        <v>134</v>
      </c>
      <c r="N28" t="s">
        <v>117</v>
      </c>
    </row>
    <row r="29" spans="2:14" ht="12.75">
      <c r="B29" t="s">
        <v>22</v>
      </c>
      <c r="C29" s="3">
        <v>16</v>
      </c>
      <c r="D29" s="4" t="s">
        <v>74</v>
      </c>
      <c r="E29" s="4" t="s">
        <v>56</v>
      </c>
      <c r="F29" s="3" t="s">
        <v>53</v>
      </c>
      <c r="G29" s="3" t="s">
        <v>50</v>
      </c>
      <c r="H29" s="3">
        <v>35</v>
      </c>
      <c r="I29" s="3">
        <v>32</v>
      </c>
      <c r="J29" s="3">
        <v>41</v>
      </c>
      <c r="K29" s="3">
        <v>28</v>
      </c>
      <c r="L29" s="5">
        <v>136</v>
      </c>
      <c r="N29" t="s">
        <v>118</v>
      </c>
    </row>
    <row r="30" spans="2:14" ht="12.75">
      <c r="B30" t="s">
        <v>23</v>
      </c>
      <c r="C30" s="3">
        <v>4</v>
      </c>
      <c r="D30" s="4" t="s">
        <v>55</v>
      </c>
      <c r="E30" s="4" t="s">
        <v>56</v>
      </c>
      <c r="F30" s="3" t="s">
        <v>53</v>
      </c>
      <c r="G30" s="3" t="s">
        <v>47</v>
      </c>
      <c r="H30" s="3">
        <v>38</v>
      </c>
      <c r="I30" s="3">
        <v>33</v>
      </c>
      <c r="J30" s="3">
        <v>39</v>
      </c>
      <c r="K30" s="3">
        <v>33</v>
      </c>
      <c r="L30" s="5">
        <v>143</v>
      </c>
      <c r="N30" s="18">
        <v>17</v>
      </c>
    </row>
    <row r="31" spans="2:14" ht="12.75">
      <c r="B31" t="s">
        <v>24</v>
      </c>
      <c r="C31" s="3">
        <v>42</v>
      </c>
      <c r="D31" s="4" t="s">
        <v>100</v>
      </c>
      <c r="E31" s="4" t="s">
        <v>85</v>
      </c>
      <c r="F31" s="3" t="s">
        <v>53</v>
      </c>
      <c r="G31" s="3"/>
      <c r="H31" s="3">
        <v>36</v>
      </c>
      <c r="I31" s="3">
        <v>38</v>
      </c>
      <c r="J31" s="3">
        <v>35</v>
      </c>
      <c r="K31" s="3">
        <v>37</v>
      </c>
      <c r="L31" s="5">
        <v>146</v>
      </c>
      <c r="N31" s="18">
        <v>14</v>
      </c>
    </row>
    <row r="32" spans="2:14" ht="12" customHeight="1">
      <c r="B32" t="s">
        <v>25</v>
      </c>
      <c r="C32" s="3">
        <v>17</v>
      </c>
      <c r="D32" s="4" t="s">
        <v>75</v>
      </c>
      <c r="E32" s="4" t="s">
        <v>68</v>
      </c>
      <c r="F32" s="3" t="s">
        <v>53</v>
      </c>
      <c r="G32" s="3" t="s">
        <v>58</v>
      </c>
      <c r="H32" s="3">
        <v>30</v>
      </c>
      <c r="I32" s="3">
        <v>45</v>
      </c>
      <c r="J32" s="3">
        <v>38</v>
      </c>
      <c r="K32" s="3">
        <v>35</v>
      </c>
      <c r="L32" s="5">
        <v>148</v>
      </c>
      <c r="N32" s="18">
        <v>12</v>
      </c>
    </row>
    <row r="33" spans="2:14" ht="12" customHeight="1">
      <c r="B33" t="s">
        <v>26</v>
      </c>
      <c r="C33" s="3">
        <v>44</v>
      </c>
      <c r="D33" s="4" t="s">
        <v>102</v>
      </c>
      <c r="E33" s="4" t="s">
        <v>85</v>
      </c>
      <c r="F33" s="3" t="s">
        <v>53</v>
      </c>
      <c r="G33" s="3"/>
      <c r="H33" s="3">
        <v>37</v>
      </c>
      <c r="I33" s="3">
        <v>36</v>
      </c>
      <c r="J33" s="3">
        <v>34</v>
      </c>
      <c r="K33" s="3">
        <v>46</v>
      </c>
      <c r="L33" s="5">
        <v>153</v>
      </c>
      <c r="N33" s="18">
        <v>7</v>
      </c>
    </row>
    <row r="34" spans="2:12" ht="12" customHeight="1">
      <c r="B34" t="s">
        <v>27</v>
      </c>
      <c r="C34" s="3">
        <v>36</v>
      </c>
      <c r="D34" s="4" t="s">
        <v>44</v>
      </c>
      <c r="E34" s="4" t="s">
        <v>88</v>
      </c>
      <c r="F34" s="3" t="s">
        <v>53</v>
      </c>
      <c r="G34" s="3" t="s">
        <v>50</v>
      </c>
      <c r="H34" s="3">
        <v>46</v>
      </c>
      <c r="I34" s="3">
        <v>43</v>
      </c>
      <c r="J34" s="3">
        <v>30</v>
      </c>
      <c r="K34" s="3">
        <v>43</v>
      </c>
      <c r="L34" s="5">
        <v>162</v>
      </c>
    </row>
    <row r="35" spans="3:12" ht="12" customHeight="1">
      <c r="C35" s="16"/>
      <c r="D35" s="10"/>
      <c r="E35" s="10"/>
      <c r="F35" s="16"/>
      <c r="G35" s="16"/>
      <c r="H35" s="16"/>
      <c r="I35" s="16"/>
      <c r="J35" s="16"/>
      <c r="K35" s="16"/>
      <c r="L35" s="17"/>
    </row>
    <row r="36" ht="12.75">
      <c r="B36" s="2" t="s">
        <v>36</v>
      </c>
    </row>
    <row r="37" spans="2:14" ht="12.75">
      <c r="B37" t="s">
        <v>20</v>
      </c>
      <c r="C37" s="3">
        <f>C36+1</f>
        <v>1</v>
      </c>
      <c r="D37" s="4" t="s">
        <v>90</v>
      </c>
      <c r="E37" s="4" t="s">
        <v>56</v>
      </c>
      <c r="F37" s="3" t="s">
        <v>91</v>
      </c>
      <c r="G37" s="3" t="s">
        <v>58</v>
      </c>
      <c r="H37" s="3">
        <v>43</v>
      </c>
      <c r="I37" s="3">
        <v>36</v>
      </c>
      <c r="J37" s="3">
        <v>49</v>
      </c>
      <c r="K37" s="3">
        <v>30</v>
      </c>
      <c r="L37" s="5">
        <f>SUM(H37:K37)</f>
        <v>158</v>
      </c>
      <c r="N37" t="s">
        <v>119</v>
      </c>
    </row>
    <row r="39" ht="12.75">
      <c r="B39" s="2" t="s">
        <v>37</v>
      </c>
    </row>
    <row r="40" spans="2:14" ht="12.75">
      <c r="B40" t="s">
        <v>20</v>
      </c>
      <c r="C40" s="3">
        <v>27</v>
      </c>
      <c r="D40" s="4" t="s">
        <v>84</v>
      </c>
      <c r="E40" s="4" t="s">
        <v>85</v>
      </c>
      <c r="F40" s="3" t="s">
        <v>54</v>
      </c>
      <c r="G40" s="3"/>
      <c r="H40" s="3">
        <v>26</v>
      </c>
      <c r="I40" s="3">
        <v>28</v>
      </c>
      <c r="J40" s="3">
        <v>32</v>
      </c>
      <c r="K40" s="3">
        <v>24</v>
      </c>
      <c r="L40" s="5">
        <v>110</v>
      </c>
      <c r="N40" t="s">
        <v>120</v>
      </c>
    </row>
    <row r="41" spans="2:14" ht="12.75">
      <c r="B41" t="s">
        <v>21</v>
      </c>
      <c r="C41" s="3">
        <v>1</v>
      </c>
      <c r="D41" s="4" t="s">
        <v>45</v>
      </c>
      <c r="E41" s="4" t="s">
        <v>46</v>
      </c>
      <c r="F41" s="3" t="s">
        <v>54</v>
      </c>
      <c r="G41" s="3" t="s">
        <v>47</v>
      </c>
      <c r="H41" s="3">
        <v>31</v>
      </c>
      <c r="I41" s="3">
        <v>31</v>
      </c>
      <c r="J41" s="3">
        <v>23</v>
      </c>
      <c r="K41" s="3">
        <v>28</v>
      </c>
      <c r="L41" s="5">
        <v>113</v>
      </c>
      <c r="N41" t="s">
        <v>121</v>
      </c>
    </row>
    <row r="42" spans="2:14" ht="12.75">
      <c r="B42" t="s">
        <v>22</v>
      </c>
      <c r="C42" s="3">
        <v>39</v>
      </c>
      <c r="D42" s="4" t="s">
        <v>97</v>
      </c>
      <c r="E42" s="4" t="s">
        <v>46</v>
      </c>
      <c r="F42" s="3" t="s">
        <v>54</v>
      </c>
      <c r="G42" s="3" t="s">
        <v>78</v>
      </c>
      <c r="H42" s="3">
        <v>29</v>
      </c>
      <c r="I42" s="3">
        <v>25</v>
      </c>
      <c r="J42" s="3">
        <v>31</v>
      </c>
      <c r="K42" s="3">
        <v>32</v>
      </c>
      <c r="L42" s="5">
        <v>117</v>
      </c>
      <c r="N42" t="s">
        <v>122</v>
      </c>
    </row>
    <row r="43" spans="2:14" ht="12.75">
      <c r="B43" t="s">
        <v>23</v>
      </c>
      <c r="C43" s="3">
        <v>2</v>
      </c>
      <c r="D43" s="4" t="s">
        <v>48</v>
      </c>
      <c r="E43" s="4" t="s">
        <v>49</v>
      </c>
      <c r="F43" s="3" t="s">
        <v>54</v>
      </c>
      <c r="G43" s="3" t="s">
        <v>50</v>
      </c>
      <c r="H43" s="3">
        <v>39</v>
      </c>
      <c r="I43" s="3">
        <v>29</v>
      </c>
      <c r="J43" s="3">
        <v>29</v>
      </c>
      <c r="K43" s="3">
        <v>29</v>
      </c>
      <c r="L43" s="5">
        <v>126</v>
      </c>
      <c r="N43" s="18">
        <v>34</v>
      </c>
    </row>
    <row r="44" spans="2:14" ht="12.75">
      <c r="B44" t="s">
        <v>24</v>
      </c>
      <c r="C44" s="3">
        <v>19</v>
      </c>
      <c r="D44" s="4" t="s">
        <v>77</v>
      </c>
      <c r="E44" s="4" t="s">
        <v>46</v>
      </c>
      <c r="F44" s="3" t="s">
        <v>54</v>
      </c>
      <c r="G44" s="3" t="s">
        <v>50</v>
      </c>
      <c r="H44" s="3">
        <v>30</v>
      </c>
      <c r="I44" s="3">
        <v>30</v>
      </c>
      <c r="J44" s="3">
        <v>33</v>
      </c>
      <c r="K44" s="3">
        <v>34</v>
      </c>
      <c r="L44" s="5">
        <v>127</v>
      </c>
      <c r="N44" s="18">
        <v>33</v>
      </c>
    </row>
    <row r="45" spans="2:14" ht="12.75">
      <c r="B45" t="s">
        <v>25</v>
      </c>
      <c r="C45" s="3">
        <v>30</v>
      </c>
      <c r="D45" s="4" t="s">
        <v>87</v>
      </c>
      <c r="E45" s="4" t="s">
        <v>88</v>
      </c>
      <c r="F45" s="3" t="s">
        <v>54</v>
      </c>
      <c r="G45" s="3" t="s">
        <v>78</v>
      </c>
      <c r="H45" s="3">
        <v>33</v>
      </c>
      <c r="I45" s="3">
        <v>33</v>
      </c>
      <c r="J45" s="3">
        <v>29</v>
      </c>
      <c r="K45" s="3">
        <v>33</v>
      </c>
      <c r="L45" s="5">
        <v>128</v>
      </c>
      <c r="N45" s="18">
        <v>32</v>
      </c>
    </row>
    <row r="46" spans="2:14" ht="12.75">
      <c r="B46" t="s">
        <v>26</v>
      </c>
      <c r="C46" s="3">
        <v>28</v>
      </c>
      <c r="D46" s="4" t="s">
        <v>86</v>
      </c>
      <c r="E46" s="4" t="s">
        <v>46</v>
      </c>
      <c r="F46" s="3" t="s">
        <v>54</v>
      </c>
      <c r="G46" s="3" t="s">
        <v>47</v>
      </c>
      <c r="H46" s="3">
        <v>33</v>
      </c>
      <c r="I46" s="3">
        <v>35</v>
      </c>
      <c r="J46" s="3">
        <v>34</v>
      </c>
      <c r="K46" s="3">
        <v>30</v>
      </c>
      <c r="L46" s="5">
        <v>132</v>
      </c>
      <c r="N46" s="18">
        <v>28</v>
      </c>
    </row>
    <row r="47" spans="2:14" ht="12.75">
      <c r="B47" t="s">
        <v>27</v>
      </c>
      <c r="C47" s="3">
        <v>13</v>
      </c>
      <c r="D47" s="4" t="s">
        <v>70</v>
      </c>
      <c r="E47" s="4" t="s">
        <v>46</v>
      </c>
      <c r="F47" s="3" t="s">
        <v>54</v>
      </c>
      <c r="G47" s="3" t="s">
        <v>50</v>
      </c>
      <c r="H47" s="3">
        <v>44</v>
      </c>
      <c r="I47" s="3">
        <v>28</v>
      </c>
      <c r="J47" s="3">
        <v>25</v>
      </c>
      <c r="K47" s="3">
        <v>39</v>
      </c>
      <c r="L47" s="5">
        <v>136</v>
      </c>
      <c r="N47" s="18">
        <v>24</v>
      </c>
    </row>
    <row r="48" spans="2:14" ht="12.75">
      <c r="B48" t="s">
        <v>28</v>
      </c>
      <c r="C48" s="3">
        <v>7</v>
      </c>
      <c r="D48" s="4" t="s">
        <v>61</v>
      </c>
      <c r="E48" s="4" t="s">
        <v>46</v>
      </c>
      <c r="F48" s="3" t="s">
        <v>54</v>
      </c>
      <c r="G48" s="3" t="s">
        <v>50</v>
      </c>
      <c r="H48" s="3">
        <v>33</v>
      </c>
      <c r="I48" s="3">
        <v>46</v>
      </c>
      <c r="J48" s="3">
        <v>31</v>
      </c>
      <c r="K48" s="3">
        <v>36</v>
      </c>
      <c r="L48" s="5">
        <v>146</v>
      </c>
      <c r="N48" s="18">
        <v>14</v>
      </c>
    </row>
    <row r="49" spans="2:14" ht="12.75">
      <c r="B49" t="s">
        <v>29</v>
      </c>
      <c r="C49" s="3">
        <v>5</v>
      </c>
      <c r="D49" s="4" t="s">
        <v>57</v>
      </c>
      <c r="E49" s="4" t="s">
        <v>56</v>
      </c>
      <c r="F49" s="3" t="s">
        <v>54</v>
      </c>
      <c r="G49" s="3" t="s">
        <v>58</v>
      </c>
      <c r="H49" s="3">
        <v>33</v>
      </c>
      <c r="I49" s="3">
        <v>41</v>
      </c>
      <c r="J49" s="3">
        <v>38</v>
      </c>
      <c r="K49" s="3">
        <v>38</v>
      </c>
      <c r="L49" s="5">
        <v>150</v>
      </c>
      <c r="N49" s="18">
        <v>10</v>
      </c>
    </row>
    <row r="50" spans="2:14" ht="12.75">
      <c r="B50" t="s">
        <v>30</v>
      </c>
      <c r="C50" s="3">
        <v>15</v>
      </c>
      <c r="D50" s="4" t="s">
        <v>73</v>
      </c>
      <c r="E50" s="4" t="s">
        <v>64</v>
      </c>
      <c r="F50" s="3" t="s">
        <v>54</v>
      </c>
      <c r="G50" s="3"/>
      <c r="H50" s="3">
        <v>35</v>
      </c>
      <c r="I50" s="3">
        <v>45</v>
      </c>
      <c r="J50" s="3">
        <v>36</v>
      </c>
      <c r="K50" s="3">
        <v>39</v>
      </c>
      <c r="L50" s="5">
        <v>155</v>
      </c>
      <c r="N50" s="18">
        <v>5</v>
      </c>
    </row>
    <row r="51" spans="2:14" ht="12.75">
      <c r="B51" t="s">
        <v>31</v>
      </c>
      <c r="C51" s="3">
        <v>14</v>
      </c>
      <c r="D51" s="4" t="s">
        <v>72</v>
      </c>
      <c r="E51" s="4" t="s">
        <v>49</v>
      </c>
      <c r="F51" s="3" t="s">
        <v>54</v>
      </c>
      <c r="G51" s="3"/>
      <c r="H51" s="3">
        <v>46</v>
      </c>
      <c r="I51" s="3">
        <v>36</v>
      </c>
      <c r="J51" s="3">
        <v>41</v>
      </c>
      <c r="K51" s="3">
        <v>34</v>
      </c>
      <c r="L51" s="5">
        <v>157</v>
      </c>
      <c r="N51" s="18">
        <v>3</v>
      </c>
    </row>
    <row r="52" spans="2:12" ht="12.75">
      <c r="B52" t="s">
        <v>32</v>
      </c>
      <c r="C52" s="3">
        <v>25</v>
      </c>
      <c r="D52" s="4" t="s">
        <v>81</v>
      </c>
      <c r="E52" s="4" t="s">
        <v>56</v>
      </c>
      <c r="F52" s="3" t="s">
        <v>54</v>
      </c>
      <c r="G52" s="3"/>
      <c r="H52" s="3">
        <v>49</v>
      </c>
      <c r="I52" s="3">
        <v>43</v>
      </c>
      <c r="J52" s="3">
        <v>33</v>
      </c>
      <c r="K52" s="3">
        <v>47</v>
      </c>
      <c r="L52" s="5">
        <v>172</v>
      </c>
    </row>
    <row r="53" spans="2:12" ht="12.75">
      <c r="B53" t="s">
        <v>108</v>
      </c>
      <c r="C53" s="3">
        <v>35</v>
      </c>
      <c r="D53" s="4" t="s">
        <v>94</v>
      </c>
      <c r="E53" s="4" t="s">
        <v>49</v>
      </c>
      <c r="F53" s="3" t="s">
        <v>54</v>
      </c>
      <c r="G53" s="3"/>
      <c r="H53" s="3">
        <v>59</v>
      </c>
      <c r="I53" s="3">
        <v>45</v>
      </c>
      <c r="J53" s="3">
        <v>38</v>
      </c>
      <c r="K53" s="3">
        <v>36</v>
      </c>
      <c r="L53" s="5">
        <v>178</v>
      </c>
    </row>
    <row r="54" spans="2:12" ht="12.75">
      <c r="B54" t="s">
        <v>109</v>
      </c>
      <c r="C54" s="3">
        <v>40</v>
      </c>
      <c r="D54" s="4" t="s">
        <v>98</v>
      </c>
      <c r="E54" s="4" t="s">
        <v>88</v>
      </c>
      <c r="F54" s="3" t="s">
        <v>54</v>
      </c>
      <c r="G54" s="3"/>
      <c r="H54" s="3">
        <v>49</v>
      </c>
      <c r="I54" s="3">
        <v>40</v>
      </c>
      <c r="J54" s="3">
        <v>47</v>
      </c>
      <c r="K54" s="3">
        <v>43</v>
      </c>
      <c r="L54" s="5">
        <v>179</v>
      </c>
    </row>
    <row r="55" spans="2:14" ht="12.75">
      <c r="B55" t="s">
        <v>110</v>
      </c>
      <c r="C55" s="3">
        <v>31</v>
      </c>
      <c r="D55" s="4" t="s">
        <v>89</v>
      </c>
      <c r="E55" s="4" t="s">
        <v>85</v>
      </c>
      <c r="F55" s="3" t="s">
        <v>54</v>
      </c>
      <c r="G55" s="3"/>
      <c r="H55" s="3">
        <v>55</v>
      </c>
      <c r="I55" s="3">
        <v>96</v>
      </c>
      <c r="J55" s="3">
        <v>126</v>
      </c>
      <c r="K55" s="3">
        <v>126</v>
      </c>
      <c r="L55" s="5">
        <v>403</v>
      </c>
      <c r="N55" t="s">
        <v>123</v>
      </c>
    </row>
    <row r="57" ht="12.75">
      <c r="B57" t="s">
        <v>140</v>
      </c>
    </row>
    <row r="58" ht="12.75">
      <c r="B58" t="s">
        <v>139</v>
      </c>
    </row>
    <row r="59" ht="12.75">
      <c r="B59" t="s">
        <v>141</v>
      </c>
    </row>
  </sheetData>
  <mergeCells count="1">
    <mergeCell ref="B1:N1"/>
  </mergeCells>
  <printOptions/>
  <pageMargins left="0.39" right="0.46" top="0.43" bottom="0.56" header="0.4" footer="0.4921259845"/>
  <pageSetup horizontalDpi="360" verticalDpi="36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E50"/>
  <sheetViews>
    <sheetView workbookViewId="0" topLeftCell="A1">
      <selection activeCell="G13" sqref="G13"/>
    </sheetView>
  </sheetViews>
  <sheetFormatPr defaultColWidth="9.00390625" defaultRowHeight="12.75"/>
  <cols>
    <col min="2" max="2" width="9.125" style="1" customWidth="1"/>
    <col min="3" max="3" width="5.75390625" style="0" customWidth="1"/>
    <col min="4" max="4" width="22.375" style="0" customWidth="1"/>
    <col min="5" max="5" width="19.625" style="0" customWidth="1"/>
  </cols>
  <sheetData>
    <row r="1" spans="2:5" ht="18">
      <c r="B1" s="31" t="s">
        <v>41</v>
      </c>
      <c r="C1" s="31"/>
      <c r="D1" s="31"/>
      <c r="E1" s="31"/>
    </row>
    <row r="3" spans="2:5" s="14" customFormat="1" ht="12">
      <c r="B3" s="13">
        <v>0.4166666666666667</v>
      </c>
      <c r="D3" s="14" t="str">
        <f>Listina!C2</f>
        <v>Petr Handl</v>
      </c>
      <c r="E3" s="14" t="str">
        <f>Listina!D2</f>
        <v>MGC 90 Brno</v>
      </c>
    </row>
    <row r="4" spans="2:5" s="14" customFormat="1" ht="12">
      <c r="B4" s="15"/>
      <c r="D4" s="14" t="str">
        <f>Listina!C3</f>
        <v>Robert Janáček</v>
      </c>
      <c r="E4" s="14" t="str">
        <f>Listina!D3</f>
        <v>KGB Kojetín</v>
      </c>
    </row>
    <row r="5" spans="2:5" s="14" customFormat="1" ht="12">
      <c r="B5" s="15"/>
      <c r="D5" s="14" t="str">
        <f>Listina!C4</f>
        <v>Zdeněk Rejhon</v>
      </c>
      <c r="E5" s="14" t="str">
        <f>Listina!D4</f>
        <v>SK Mlýn Přerov</v>
      </c>
    </row>
    <row r="6" spans="2:5" s="14" customFormat="1" ht="12">
      <c r="B6" s="13">
        <v>0.41875</v>
      </c>
      <c r="D6" s="14" t="str">
        <f>Listina!C5</f>
        <v>Josef Rimpler</v>
      </c>
      <c r="E6" s="14" t="str">
        <f>Listina!D5</f>
        <v>MGC Jedovnice</v>
      </c>
    </row>
    <row r="7" spans="2:5" s="14" customFormat="1" ht="12">
      <c r="B7" s="15"/>
      <c r="D7" s="14" t="str">
        <f>Listina!C6</f>
        <v>Radim Kocman</v>
      </c>
      <c r="E7" s="14" t="str">
        <f>Listina!D6</f>
        <v>MGC Jedovnice</v>
      </c>
    </row>
    <row r="8" spans="2:5" s="14" customFormat="1" ht="12">
      <c r="B8" s="15"/>
      <c r="D8" s="14" t="str">
        <f>Listina!C7</f>
        <v>Jirí Fajmon</v>
      </c>
      <c r="E8" s="14" t="str">
        <f>Listina!D7</f>
        <v>Start Brno</v>
      </c>
    </row>
    <row r="9" spans="2:5" s="14" customFormat="1" ht="12">
      <c r="B9" s="13">
        <v>0.42083333333333334</v>
      </c>
      <c r="D9" s="14" t="str">
        <f>Listina!C8</f>
        <v>Marek Černák</v>
      </c>
      <c r="E9" s="14" t="str">
        <f>Listina!D8</f>
        <v>MGC 90 Brno</v>
      </c>
    </row>
    <row r="10" spans="2:5" s="14" customFormat="1" ht="12">
      <c r="B10" s="15"/>
      <c r="D10" s="14" t="str">
        <f>Listina!C9</f>
        <v>Martin Dvořák</v>
      </c>
      <c r="E10" s="14" t="str">
        <f>Listina!D9</f>
        <v>KGB Kojetín</v>
      </c>
    </row>
    <row r="11" spans="2:5" s="14" customFormat="1" ht="12">
      <c r="B11" s="15"/>
      <c r="D11" s="14" t="str">
        <f>Listina!C10</f>
        <v>Petr Zemánek st.</v>
      </c>
      <c r="E11" s="14" t="str">
        <f>Listina!D10</f>
        <v>KDG Tovačov</v>
      </c>
    </row>
    <row r="12" spans="2:5" s="14" customFormat="1" ht="12">
      <c r="B12" s="13">
        <v>0.42291666666666666</v>
      </c>
      <c r="D12" s="14" t="str">
        <f>Listina!C11</f>
        <v>Vladimír Kolesár</v>
      </c>
      <c r="E12" s="14" t="str">
        <f>Listina!D11</f>
        <v>MGC Jedovnice</v>
      </c>
    </row>
    <row r="13" spans="2:5" s="14" customFormat="1" ht="12">
      <c r="B13" s="15"/>
      <c r="D13" s="14" t="str">
        <f>Listina!C12</f>
        <v>Pavel Horák</v>
      </c>
      <c r="E13" s="14" t="str">
        <f>Listina!D12</f>
        <v>KMG Vyškov</v>
      </c>
    </row>
    <row r="14" spans="2:5" s="14" customFormat="1" ht="12">
      <c r="B14" s="15"/>
      <c r="D14" s="14" t="str">
        <f>Listina!C13</f>
        <v>Michal Faymon</v>
      </c>
      <c r="E14" s="14" t="str">
        <f>Listina!D13</f>
        <v>Start Brno</v>
      </c>
    </row>
    <row r="15" spans="2:5" s="14" customFormat="1" ht="12">
      <c r="B15" s="13">
        <v>0.425</v>
      </c>
      <c r="D15" s="14" t="str">
        <f>Listina!C14</f>
        <v>Simona Handlová</v>
      </c>
      <c r="E15" s="14" t="str">
        <f>Listina!D14</f>
        <v>MGC 90 Brno</v>
      </c>
    </row>
    <row r="16" spans="2:5" s="14" customFormat="1" ht="12">
      <c r="B16" s="15"/>
      <c r="D16" s="14" t="str">
        <f>Listina!C15</f>
        <v>Jan Dvořák</v>
      </c>
      <c r="E16" s="14" t="str">
        <f>Listina!D15</f>
        <v>KGB Kojetín</v>
      </c>
    </row>
    <row r="17" spans="2:5" s="14" customFormat="1" ht="12">
      <c r="B17" s="15"/>
      <c r="D17" s="14" t="str">
        <f>Listina!C16</f>
        <v>Petr Zemánek ml.</v>
      </c>
      <c r="E17" s="14" t="str">
        <f>Listina!D16</f>
        <v>KDG Tovačov</v>
      </c>
    </row>
    <row r="18" spans="2:5" s="14" customFormat="1" ht="12">
      <c r="B18" s="13">
        <v>0.4270833333333333</v>
      </c>
      <c r="D18" s="14" t="str">
        <f>Listina!C17</f>
        <v>Emil Procházka</v>
      </c>
      <c r="E18" s="14" t="str">
        <f>Listina!D17</f>
        <v>MGC Jedovnice</v>
      </c>
    </row>
    <row r="19" spans="2:5" s="14" customFormat="1" ht="12">
      <c r="B19" s="15"/>
      <c r="D19" s="14" t="str">
        <f>Listina!C18</f>
        <v>Josef Mucha</v>
      </c>
      <c r="E19" s="14" t="str">
        <f>Listina!D18</f>
        <v>KMG Vyškov</v>
      </c>
    </row>
    <row r="20" spans="2:5" s="14" customFormat="1" ht="12">
      <c r="B20" s="15"/>
      <c r="D20" s="14" t="str">
        <f>Listina!C19</f>
        <v>Petr Složil</v>
      </c>
      <c r="E20" s="14" t="str">
        <f>Listina!D19</f>
        <v>Start Brno</v>
      </c>
    </row>
    <row r="21" spans="2:5" s="14" customFormat="1" ht="12">
      <c r="B21" s="13">
        <v>0.4291666666666667</v>
      </c>
      <c r="D21" s="14" t="str">
        <f>Listina!C20</f>
        <v>Daniel Dvořák</v>
      </c>
      <c r="E21" s="14" t="str">
        <f>Listina!D20</f>
        <v>MGC 90 Brno</v>
      </c>
    </row>
    <row r="22" spans="2:5" s="14" customFormat="1" ht="12">
      <c r="B22" s="15"/>
      <c r="D22" s="14" t="str">
        <f>Listina!C21</f>
        <v>Ivan Roemer</v>
      </c>
      <c r="E22" s="14" t="str">
        <f>Listina!D21</f>
        <v>KGB Kojetín</v>
      </c>
    </row>
    <row r="23" spans="2:5" s="14" customFormat="1" ht="12">
      <c r="B23" s="15"/>
      <c r="D23" s="14" t="str">
        <f>Listina!C22</f>
        <v>Radek Šebela</v>
      </c>
      <c r="E23" s="14" t="str">
        <f>Listina!D22</f>
        <v>MGC Jedovnice</v>
      </c>
    </row>
    <row r="24" spans="2:5" s="14" customFormat="1" ht="12">
      <c r="B24" s="13">
        <v>0.43125</v>
      </c>
      <c r="D24" s="14" t="str">
        <f>Listina!C23</f>
        <v>Radek Vyška</v>
      </c>
      <c r="E24" s="14" t="str">
        <f>Listina!D23</f>
        <v>MGC Jedovnice</v>
      </c>
    </row>
    <row r="25" spans="2:5" s="14" customFormat="1" ht="12">
      <c r="B25" s="15"/>
      <c r="D25" s="14" t="str">
        <f>Listina!C24</f>
        <v>Svatopluk Škurek</v>
      </c>
      <c r="E25" s="14" t="str">
        <f>Listina!D24</f>
        <v>Start Brno</v>
      </c>
    </row>
    <row r="26" s="14" customFormat="1" ht="12">
      <c r="B26" s="15"/>
    </row>
    <row r="27" spans="2:5" s="14" customFormat="1" ht="12">
      <c r="B27" s="13">
        <v>0.43333333333333335</v>
      </c>
      <c r="D27" s="14" t="str">
        <f>Listina!C26</f>
        <v>Lukáš Svoboda</v>
      </c>
      <c r="E27" s="14" t="str">
        <f>Listina!D26</f>
        <v>MGC 90 Brno</v>
      </c>
    </row>
    <row r="28" spans="2:5" s="14" customFormat="1" ht="12">
      <c r="B28" s="15"/>
      <c r="D28" s="14" t="str">
        <f>Listina!C27</f>
        <v>Miroslav Vyška</v>
      </c>
      <c r="E28" s="14" t="str">
        <f>Listina!D27</f>
        <v>MGC Jedovnice</v>
      </c>
    </row>
    <row r="29" s="14" customFormat="1" ht="12">
      <c r="B29" s="15"/>
    </row>
    <row r="30" spans="2:5" s="14" customFormat="1" ht="12">
      <c r="B30" s="13">
        <v>0.4354166666666666</v>
      </c>
      <c r="D30" s="14" t="str">
        <f>Listina!C29</f>
        <v>Vojtěch Šebela</v>
      </c>
      <c r="E30" s="14" t="str">
        <f>Listina!D29</f>
        <v>Start Brno</v>
      </c>
    </row>
    <row r="31" spans="2:5" s="14" customFormat="1" ht="12">
      <c r="B31" s="15"/>
      <c r="D31" s="14" t="str">
        <f>Listina!C30</f>
        <v>Jan Doležel</v>
      </c>
      <c r="E31" s="14" t="str">
        <f>Listina!D30</f>
        <v>MGC Holešov</v>
      </c>
    </row>
    <row r="32" spans="2:5" s="14" customFormat="1" ht="12">
      <c r="B32" s="15"/>
      <c r="D32" s="14" t="str">
        <f>Listina!C31</f>
        <v>Jan Porupka</v>
      </c>
      <c r="E32" s="14" t="str">
        <f>Listina!D31</f>
        <v>MGC 90 Brno</v>
      </c>
    </row>
    <row r="33" spans="2:5" s="14" customFormat="1" ht="12">
      <c r="B33" s="13">
        <v>0.4375</v>
      </c>
      <c r="D33" s="14" t="str">
        <f>Listina!C32</f>
        <v>Jiří Rimpler</v>
      </c>
      <c r="E33" s="14" t="str">
        <f>Listina!D32</f>
        <v>Start Brno</v>
      </c>
    </row>
    <row r="34" spans="2:5" s="14" customFormat="1" ht="12">
      <c r="B34" s="15"/>
      <c r="D34" s="14" t="str">
        <f>Listina!C33</f>
        <v>Ondřej Mlčoch</v>
      </c>
      <c r="E34" s="14" t="str">
        <f>Listina!D33</f>
        <v>Taurus Prostějov</v>
      </c>
    </row>
    <row r="35" spans="2:5" s="14" customFormat="1" ht="12">
      <c r="B35" s="15"/>
      <c r="D35" s="14" t="str">
        <f>Listina!C34</f>
        <v>Radek Doležel ml.</v>
      </c>
      <c r="E35" s="14" t="str">
        <f>Listina!D34</f>
        <v>MGC Holešov</v>
      </c>
    </row>
    <row r="36" spans="2:5" s="14" customFormat="1" ht="12">
      <c r="B36" s="13">
        <v>0.4395833333333334</v>
      </c>
      <c r="D36" s="14" t="str">
        <f>Listina!C35</f>
        <v>Věra Kadidlová</v>
      </c>
      <c r="E36" s="14" t="str">
        <f>Listina!D35</f>
        <v>MGC Jedovnice</v>
      </c>
    </row>
    <row r="37" spans="2:5" s="14" customFormat="1" ht="12">
      <c r="B37" s="15"/>
      <c r="D37" s="14" t="str">
        <f>Listina!C36</f>
        <v>Martin Mlčoch</v>
      </c>
      <c r="E37" s="14" t="str">
        <f>Listina!D36</f>
        <v>Taurus Prostějov</v>
      </c>
    </row>
    <row r="38" spans="2:5" s="14" customFormat="1" ht="12">
      <c r="B38" s="15"/>
      <c r="D38" s="14" t="str">
        <f>Listina!C37</f>
        <v>Marián Straško</v>
      </c>
      <c r="E38" s="14" t="str">
        <f>Listina!D37</f>
        <v>MGC 90 Brno</v>
      </c>
    </row>
    <row r="39" spans="2:5" s="14" customFormat="1" ht="12">
      <c r="B39" s="13">
        <v>0.44166666666666665</v>
      </c>
      <c r="D39" s="14" t="str">
        <f>Listina!C38</f>
        <v>Zdeněk Modlitba</v>
      </c>
      <c r="E39" s="14" t="str">
        <f>Listina!D38</f>
        <v>KGB Kojetín</v>
      </c>
    </row>
    <row r="40" spans="2:5" s="14" customFormat="1" ht="12">
      <c r="B40" s="15"/>
      <c r="D40" s="14" t="str">
        <f>Listina!C39</f>
        <v>Jan Řehulka st.</v>
      </c>
      <c r="E40" s="14" t="str">
        <f>Listina!D39</f>
        <v>Taurus Prostějov</v>
      </c>
    </row>
    <row r="41" spans="2:5" s="14" customFormat="1" ht="12">
      <c r="B41" s="15"/>
      <c r="D41" s="14" t="str">
        <f>Listina!C40</f>
        <v>Jiří Bednář</v>
      </c>
      <c r="E41" s="14" t="str">
        <f>Listina!D40</f>
        <v>MGC 90 Brno</v>
      </c>
    </row>
    <row r="42" spans="2:5" s="14" customFormat="1" ht="12">
      <c r="B42" s="13">
        <v>0.44375</v>
      </c>
      <c r="D42" s="14" t="str">
        <f>Listina!C41</f>
        <v>Radek Doležel st.</v>
      </c>
      <c r="E42" s="14" t="str">
        <f>Listina!D41</f>
        <v>BGC Wien</v>
      </c>
    </row>
    <row r="43" spans="2:5" s="14" customFormat="1" ht="12">
      <c r="B43" s="15"/>
      <c r="D43" s="14" t="str">
        <f>Listina!C42</f>
        <v>Pavel Nadaský</v>
      </c>
      <c r="E43" s="14" t="str">
        <f>Listina!D42</f>
        <v>MGC 90 Brno</v>
      </c>
    </row>
    <row r="44" spans="2:5" s="14" customFormat="1" ht="12">
      <c r="B44" s="15"/>
      <c r="D44" s="14" t="str">
        <f>Listina!C43</f>
        <v>Michal Papoušek</v>
      </c>
      <c r="E44" s="14" t="str">
        <f>Listina!D43</f>
        <v>Taurus Prostějov</v>
      </c>
    </row>
    <row r="45" spans="2:5" s="14" customFormat="1" ht="12">
      <c r="B45" s="13">
        <v>0.4458333333333333</v>
      </c>
      <c r="D45" s="14" t="str">
        <f>Listina!C44</f>
        <v>Michael Urbánek</v>
      </c>
      <c r="E45" s="14" t="str">
        <f>Listina!D44</f>
        <v>MGC 90 Brno</v>
      </c>
    </row>
    <row r="46" spans="2:5" s="14" customFormat="1" ht="12">
      <c r="B46" s="15"/>
      <c r="D46" s="14" t="str">
        <f>Listina!C45</f>
        <v>Zdeněk Roubalík</v>
      </c>
      <c r="E46" s="14" t="str">
        <f>Listina!D45</f>
        <v>MGC Holešov</v>
      </c>
    </row>
    <row r="47" s="14" customFormat="1" ht="12">
      <c r="B47" s="15"/>
    </row>
    <row r="48" spans="2:5" s="14" customFormat="1" ht="12">
      <c r="B48" s="13">
        <v>0.4479166666666667</v>
      </c>
      <c r="D48" s="14" t="str">
        <f>Listina!C47</f>
        <v>Vojtěch Macek</v>
      </c>
      <c r="E48" s="14" t="str">
        <f>Listina!D47</f>
        <v>KDG Tovačov</v>
      </c>
    </row>
    <row r="49" spans="2:5" s="14" customFormat="1" ht="12">
      <c r="B49" s="15"/>
      <c r="D49" s="14" t="str">
        <f>Listina!C48</f>
        <v>Blahoslav Novák</v>
      </c>
      <c r="E49" s="14" t="str">
        <f>Listina!D48</f>
        <v>MGC Holešov</v>
      </c>
    </row>
    <row r="50" s="14" customFormat="1" ht="12">
      <c r="B50" s="15"/>
    </row>
  </sheetData>
  <mergeCells count="1">
    <mergeCell ref="B1:E1"/>
  </mergeCells>
  <printOptions/>
  <pageMargins left="0.75" right="0.75" top="0.46" bottom="0.53" header="0.4921259845" footer="0.492125984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Doležel Radek</dc:creator>
  <cp:keywords/>
  <dc:description/>
  <cp:lastModifiedBy>Doležel Radek</cp:lastModifiedBy>
  <cp:lastPrinted>2003-05-18T19:34:19Z</cp:lastPrinted>
  <dcterms:created xsi:type="dcterms:W3CDTF">2002-07-12T21:26:23Z</dcterms:created>
  <dcterms:modified xsi:type="dcterms:W3CDTF">2003-05-18T16:00:36Z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