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30" tabRatio="602" activeTab="0"/>
  </bookViews>
  <sheets>
    <sheet name="Celkové pořadí jednotlivců" sheetId="1" r:id="rId1"/>
    <sheet name="Výsledovka družstva" sheetId="2" r:id="rId2"/>
    <sheet name="Skupiny hodnoty kauči" sheetId="3" state="hidden" r:id="rId3"/>
    <sheet name="Výsledovka kaučů" sheetId="4" r:id="rId4"/>
    <sheet name="Skupiny hodnoty" sheetId="5" state="hidden" r:id="rId5"/>
    <sheet name="Seznam družstva" sheetId="6" state="hidden" r:id="rId6"/>
  </sheets>
  <definedNames/>
  <calcPr fullCalcOnLoad="1"/>
</workbook>
</file>

<file path=xl/sharedStrings.xml><?xml version="1.0" encoding="utf-8"?>
<sst xmlns="http://schemas.openxmlformats.org/spreadsheetml/2006/main" count="1373" uniqueCount="165">
  <si>
    <t>Jméno</t>
  </si>
  <si>
    <t>Oddíl</t>
  </si>
  <si>
    <t>J</t>
  </si>
  <si>
    <t>1</t>
  </si>
  <si>
    <t>4</t>
  </si>
  <si>
    <t>2</t>
  </si>
  <si>
    <t>3</t>
  </si>
  <si>
    <t>Gerža Pavel</t>
  </si>
  <si>
    <t>MGC Olomouc</t>
  </si>
  <si>
    <t>5</t>
  </si>
  <si>
    <t>Doležel Jan</t>
  </si>
  <si>
    <t>Trnkal Tomáš</t>
  </si>
  <si>
    <t>KDG Tovačov</t>
  </si>
  <si>
    <t>M</t>
  </si>
  <si>
    <t>Hasal Martin</t>
  </si>
  <si>
    <t>Macháčková Šárka</t>
  </si>
  <si>
    <t>Švehla Michal</t>
  </si>
  <si>
    <t>Mlčoch Martin</t>
  </si>
  <si>
    <t>Taurus Prostějov</t>
  </si>
  <si>
    <t>Mlčoch Ondřej</t>
  </si>
  <si>
    <t>Švehlíková Silvie</t>
  </si>
  <si>
    <t>Hudec Radoslav</t>
  </si>
  <si>
    <t>Dobrovolná Karina</t>
  </si>
  <si>
    <t>Macho Ivan</t>
  </si>
  <si>
    <t>Start Kopřivnice</t>
  </si>
  <si>
    <t>Straško Marián</t>
  </si>
  <si>
    <t>Nadaský Pavel</t>
  </si>
  <si>
    <t>Jonner Marek</t>
  </si>
  <si>
    <t>Rendl Jakub</t>
  </si>
  <si>
    <t>Chládek Jan</t>
  </si>
  <si>
    <t>Hornek Jakub</t>
  </si>
  <si>
    <t>Hornek Jan</t>
  </si>
  <si>
    <t>Papoušek Michal</t>
  </si>
  <si>
    <t>Dvořák Daniel</t>
  </si>
  <si>
    <t>Handlová Simona</t>
  </si>
  <si>
    <t>Fryšová Anna</t>
  </si>
  <si>
    <t>Janáček Robert</t>
  </si>
  <si>
    <t>Hlinka Michal</t>
  </si>
  <si>
    <t>Stančík Michal</t>
  </si>
  <si>
    <t>Havrda Lukáš</t>
  </si>
  <si>
    <t>Fantal Miroslav</t>
  </si>
  <si>
    <t>Rečka Michal</t>
  </si>
  <si>
    <t>MGC Holešov</t>
  </si>
  <si>
    <t>Modlitba Zdeněk</t>
  </si>
  <si>
    <t>Šustová Romana</t>
  </si>
  <si>
    <t>Ředitel Turnaje :</t>
  </si>
  <si>
    <t>Hlavní rozhodčí :</t>
  </si>
  <si>
    <t>JURY :</t>
  </si>
  <si>
    <t>Příjmení</t>
  </si>
  <si>
    <t>1.</t>
  </si>
  <si>
    <t>2.</t>
  </si>
  <si>
    <t>3.</t>
  </si>
  <si>
    <t>4.</t>
  </si>
  <si>
    <t>5.</t>
  </si>
  <si>
    <t>6.</t>
  </si>
  <si>
    <t>7.</t>
  </si>
  <si>
    <t>8.</t>
  </si>
  <si>
    <t>kolo</t>
  </si>
  <si>
    <t>Suma</t>
  </si>
  <si>
    <t>1-2</t>
  </si>
  <si>
    <t>1-4</t>
  </si>
  <si>
    <t>1-6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</si>
  <si>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</si>
  <si>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</si>
  <si>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</si>
  <si>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</si>
  <si>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</si>
  <si>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</si>
  <si>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</si>
  <si>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</si>
  <si>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</si>
  <si>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</si>
  <si>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Poř.</t>
  </si>
  <si>
    <t>čís.</t>
  </si>
  <si>
    <t>Reg.</t>
  </si>
  <si>
    <t>Kat.</t>
  </si>
  <si>
    <t>V.T.</t>
  </si>
  <si>
    <t>Průměr</t>
  </si>
  <si>
    <t>1-3</t>
  </si>
  <si>
    <t>1-5</t>
  </si>
  <si>
    <t>1-7</t>
  </si>
  <si>
    <t>celkem</t>
  </si>
  <si>
    <t>MGC 90 Brno</t>
  </si>
  <si>
    <t>Machálek Dalibor</t>
  </si>
  <si>
    <t>Bendová Veronika</t>
  </si>
  <si>
    <t>MGC Plzeň</t>
  </si>
  <si>
    <t>Dvořák Jan</t>
  </si>
  <si>
    <t>Kutra Radomil</t>
  </si>
  <si>
    <t>Nakládal Luděk</t>
  </si>
  <si>
    <t>Řehulka Jan</t>
  </si>
  <si>
    <t>TJ MTG Hraničář Cheb</t>
  </si>
  <si>
    <t>Zemánek Petr</t>
  </si>
  <si>
    <t>Golfclub 85 Rakovník</t>
  </si>
  <si>
    <t>Fantal Jakub</t>
  </si>
  <si>
    <t>Zubalíková Karolína</t>
  </si>
  <si>
    <t>Nakládalová Jana</t>
  </si>
  <si>
    <t>Doležel Radek ml.</t>
  </si>
  <si>
    <t>Levová Kateřina</t>
  </si>
  <si>
    <t>-</t>
  </si>
  <si>
    <t>Molnár ml. Karel</t>
  </si>
  <si>
    <t>žák.</t>
  </si>
  <si>
    <t>SK GC Frant. Lázně</t>
  </si>
  <si>
    <t>Rozdělení do skupin žáci a junioři</t>
  </si>
  <si>
    <t>1.DGC Bystřice p. Host.</t>
  </si>
  <si>
    <t>Baráž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</si>
  <si>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</si>
  <si>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</si>
  <si>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</si>
  <si>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</si>
  <si>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</si>
  <si>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</si>
  <si>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>N</t>
  </si>
  <si>
    <t>Celkem kolo</t>
  </si>
  <si>
    <t>Celkem po kolech</t>
  </si>
  <si>
    <t>Pořadí po kolech</t>
  </si>
  <si>
    <t>Seznam hráčů pro družstva</t>
  </si>
  <si>
    <t>Celostátní turnaj mládeže - Junior Trophy</t>
  </si>
  <si>
    <t>MGC 90 Brno "A"</t>
  </si>
  <si>
    <t>MGC 90 Brno "B"</t>
  </si>
  <si>
    <t>Wolf Jakub</t>
  </si>
  <si>
    <t>KDG Chomutov</t>
  </si>
  <si>
    <t>KGB Kojetín</t>
  </si>
  <si>
    <t>Celostátní turnaj mládeže - Junior Trophy      CHEB 17. - 18. červenec 2004</t>
  </si>
  <si>
    <t>CHEB 17. - 18. červenec 2004</t>
  </si>
  <si>
    <t>Absolutní kategorie celostátního turnaje mládeže - Junior Trophy (žáci a junioři)</t>
  </si>
  <si>
    <t>body</t>
  </si>
  <si>
    <t>bon.</t>
  </si>
  <si>
    <t>celk</t>
  </si>
  <si>
    <t>r1</t>
  </si>
  <si>
    <t>r2</t>
  </si>
  <si>
    <t>25-26</t>
  </si>
  <si>
    <t>Celkové pořadí juniorky a junioři - bodování CTM v rámci sportovní kategorie</t>
  </si>
  <si>
    <t>nebodující</t>
  </si>
  <si>
    <t>15-16</t>
  </si>
  <si>
    <t>Celkové pořadí žákyně a žáci - bodování CTM v rámci sportovní kategorie</t>
  </si>
  <si>
    <t>Celkové pořadí junioři 16 -19 let - Přebor České republiky</t>
  </si>
  <si>
    <t>po rozstřelu</t>
  </si>
  <si>
    <t>Celkové pořadí žáci do 15-ti let (bez rozlišení na starší a mladší) - Přebor České republiky</t>
  </si>
  <si>
    <t>Celkové pořadí žákyně do 15-ti let (bez rozlišení na starší a mladší) - Přebor České republiky</t>
  </si>
  <si>
    <t>Celkové pořadí starší žáci 13 - 15 let - Přebor České republiky</t>
  </si>
  <si>
    <t>Celkové pořadí mladší žáci do 12 let - Přebor České republiky</t>
  </si>
  <si>
    <t>Celkové pořadí starší žákyně 13 - 15 let - Přebor České republiky</t>
  </si>
  <si>
    <t>Par 179 na 8 okruhů</t>
  </si>
  <si>
    <t>Par 157 na 7 okruhů</t>
  </si>
  <si>
    <t>Nečekal František</t>
  </si>
  <si>
    <t>Navrátil Tomáš</t>
  </si>
  <si>
    <t>Rozhodčí :</t>
  </si>
  <si>
    <t>Benda Lumír, Urbánek Michael</t>
  </si>
  <si>
    <t>Nečekal František, Navrátil Tomáš, Hála Jan, Doležel Radek, Roemer Ivan</t>
  </si>
  <si>
    <t>Celostátní turnaj mládeže - Junior Trophy CHEB 17. - 18. červenec</t>
  </si>
  <si>
    <t>Turnaj kaučů</t>
  </si>
  <si>
    <t>Dobrovolný Tibor</t>
  </si>
  <si>
    <t>Urbánek Michael</t>
  </si>
  <si>
    <t>Nečekal Marek</t>
  </si>
  <si>
    <t>Doležel Radek</t>
  </si>
  <si>
    <t>Doležel Pavel</t>
  </si>
  <si>
    <t>Benda Lumír</t>
  </si>
  <si>
    <t>Holub Leopold</t>
  </si>
  <si>
    <t>Hála Jan</t>
  </si>
  <si>
    <t>Pořadí neoficiální kategorie juniorky 16 -19 let</t>
  </si>
  <si>
    <t>Pořadí neoficiální kategorie mladší žákyně do 12 let</t>
  </si>
  <si>
    <t>Postup do extraligy juniorských družstev ČR ročník 2004/2005</t>
  </si>
  <si>
    <t>SK GC Františkovy Lázně</t>
  </si>
  <si>
    <t>Juniorský Pohár 3.ročník</t>
  </si>
  <si>
    <t>Žákovský Pohár 2.ročník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</si>
</sst>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h:mm;@"/>
    <numFmt numFmtId="172" formatCode="[$-F400]h:mm:ss\ dop./odp."/>
  </numFmts>
  <fonts count="22">
    <font>
      <sz val="10"/>
      <name val="Arial CE"/>
      <family val="0"/>
    </font>
    <font>
      <sz val="10"/>
      <color indexed="8"/>
      <name val="Arial CE"/>
      <family val="0"/>
    </font>
    <font>
      <sz val="10"/>
      <color indexed="8"/>
      <name val="MS Sans Serif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 CE"/>
      <family val="0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20"/>
      <name val="Arial"/>
      <family val="2"/>
    </font>
    <font>
      <sz val="26"/>
      <name val="Arial"/>
      <family val="2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sz val="26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i/>
      <sz val="10"/>
      <name val="Arial CE"/>
      <family val="0"/>
    </font>
    <font>
      <sz val="10"/>
      <color indexed="9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lightGray">
        <bgColor indexed="22"/>
      </patternFill>
    </fill>
    <fill>
      <patternFill patternType="solid">
        <fgColor indexed="9"/>
        <bgColor indexed="64"/>
      </patternFill>
    </fill>
    <fill>
      <patternFill patternType="gray125">
        <bgColor indexed="22"/>
      </patternFill>
    </fill>
    <fill>
      <patternFill patternType="gray0625">
        <bgColor indexed="22"/>
      </patternFill>
    </fill>
  </fills>
  <borders count="71">
    <border>
      <left/>
      <right/>
      <top/>
      <bottom/>
      <diagonal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double"/>
      <right style="medium"/>
      <top>
        <color indexed="63"/>
      </top>
      <bottom style="medium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ashed"/>
      <bottom style="dashed"/>
    </border>
    <border>
      <left style="thin"/>
      <right style="double"/>
      <top style="dashed"/>
      <bottom style="dashed"/>
    </border>
    <border>
      <left style="thin"/>
      <right style="thin"/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 style="double"/>
      <top style="dotted"/>
      <bottom style="dashed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dotted"/>
      <bottom style="dotted"/>
    </border>
    <border>
      <left style="double"/>
      <right style="medium"/>
      <top style="dotted"/>
      <bottom style="dotted"/>
    </border>
    <border>
      <left style="medium"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 style="double"/>
      <top style="dashed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tted"/>
      <bottom style="dotted"/>
    </border>
    <border>
      <left style="medium"/>
      <right style="double"/>
      <top style="dotted"/>
      <bottom style="dotted"/>
    </border>
    <border>
      <left style="medium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mediumDashDot"/>
      <top style="mediumDashDot"/>
      <bottom style="double"/>
    </border>
    <border>
      <left style="mediumDashDot"/>
      <right style="mediumDashDot"/>
      <top style="mediumDashDot"/>
      <bottom style="double"/>
    </border>
    <border>
      <left style="mediumDashDot"/>
      <right>
        <color indexed="63"/>
      </right>
      <top style="mediumDashDot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Dashed"/>
      <right style="mediumDashed"/>
      <top style="mediumDashed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 style="double"/>
      <right style="medium"/>
      <top style="medium"/>
      <bottom style="double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double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4" fillId="2" borderId="1" xfId="21" applyNumberFormat="1" applyFont="1" applyFill="1" applyBorder="1" applyAlignment="1">
      <alignment horizontal="center" vertical="center"/>
      <protection/>
    </xf>
    <xf numFmtId="0" fontId="4" fillId="2" borderId="2" xfId="21" applyNumberFormat="1" applyFont="1" applyFill="1" applyBorder="1" applyAlignment="1">
      <alignment horizontal="center" vertical="center"/>
      <protection/>
    </xf>
    <xf numFmtId="0" fontId="4" fillId="2" borderId="3" xfId="21" applyNumberFormat="1" applyFont="1" applyFill="1" applyBorder="1" applyAlignment="1">
      <alignment horizontal="center" vertical="center"/>
      <protection/>
    </xf>
    <xf numFmtId="0" fontId="6" fillId="0" borderId="4" xfId="21" applyNumberFormat="1" applyFont="1" applyFill="1" applyBorder="1" applyAlignment="1">
      <alignment horizontal="left" vertical="center" wrapText="1"/>
      <protection/>
    </xf>
    <xf numFmtId="0" fontId="6" fillId="0" borderId="5" xfId="21" applyNumberFormat="1" applyFont="1" applyFill="1" applyBorder="1" applyAlignment="1">
      <alignment horizontal="center" vertical="center" wrapText="1"/>
      <protection/>
    </xf>
    <xf numFmtId="0" fontId="6" fillId="0" borderId="6" xfId="21" applyNumberFormat="1" applyFont="1" applyFill="1" applyBorder="1" applyAlignment="1">
      <alignment horizontal="center" vertical="center" wrapText="1"/>
      <protection/>
    </xf>
    <xf numFmtId="0" fontId="4" fillId="2" borderId="7" xfId="21" applyNumberFormat="1" applyFont="1" applyFill="1" applyBorder="1" applyAlignment="1">
      <alignment horizontal="center" vertical="center"/>
      <protection/>
    </xf>
    <xf numFmtId="0" fontId="3" fillId="0" borderId="8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right" vertical="center"/>
    </xf>
    <xf numFmtId="0" fontId="3" fillId="0" borderId="9" xfId="0" applyNumberFormat="1" applyFont="1" applyBorder="1" applyAlignment="1">
      <alignment horizontal="right" vertical="center"/>
    </xf>
    <xf numFmtId="0" fontId="6" fillId="0" borderId="5" xfId="21" applyNumberFormat="1" applyFont="1" applyFill="1" applyBorder="1" applyAlignment="1">
      <alignment horizontal="right" vertical="center" wrapText="1"/>
      <protection/>
    </xf>
    <xf numFmtId="0" fontId="6" fillId="0" borderId="10" xfId="21" applyNumberFormat="1" applyFont="1" applyFill="1" applyBorder="1" applyAlignment="1">
      <alignment horizontal="right" vertical="center" wrapText="1"/>
      <protection/>
    </xf>
    <xf numFmtId="0" fontId="4" fillId="0" borderId="5" xfId="21" applyNumberFormat="1" applyFont="1" applyFill="1" applyBorder="1" applyAlignment="1">
      <alignment horizontal="right" vertical="center" wrapText="1"/>
      <protection/>
    </xf>
    <xf numFmtId="2" fontId="7" fillId="0" borderId="11" xfId="21" applyNumberFormat="1" applyFont="1" applyFill="1" applyBorder="1" applyAlignment="1">
      <alignment horizontal="right" vertical="center" wrapText="1"/>
      <protection/>
    </xf>
    <xf numFmtId="0" fontId="4" fillId="0" borderId="12" xfId="21" applyNumberFormat="1" applyFont="1" applyFill="1" applyBorder="1" applyAlignment="1">
      <alignment horizontal="right" vertical="center" wrapText="1"/>
      <protection/>
    </xf>
    <xf numFmtId="0" fontId="6" fillId="0" borderId="12" xfId="21" applyNumberFormat="1" applyFont="1" applyFill="1" applyBorder="1" applyAlignment="1">
      <alignment horizontal="right" vertical="center" wrapText="1"/>
      <protection/>
    </xf>
    <xf numFmtId="49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3" fillId="3" borderId="4" xfId="0" applyNumberFormat="1" applyFont="1" applyFill="1" applyBorder="1" applyAlignment="1">
      <alignment horizontal="left" vertical="center" wrapText="1"/>
    </xf>
    <xf numFmtId="0" fontId="3" fillId="3" borderId="5" xfId="0" applyNumberFormat="1" applyFont="1" applyFill="1" applyBorder="1" applyAlignment="1">
      <alignment horizontal="left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5" xfId="21" applyNumberFormat="1" applyFont="1" applyFill="1" applyBorder="1" applyAlignment="1">
      <alignment horizontal="left" vertical="center" wrapText="1"/>
      <protection/>
    </xf>
    <xf numFmtId="0" fontId="9" fillId="0" borderId="0" xfId="0" applyNumberFormat="1" applyFont="1" applyBorder="1" applyAlignment="1">
      <alignment horizontal="center" vertical="center"/>
    </xf>
    <xf numFmtId="0" fontId="4" fillId="2" borderId="13" xfId="21" applyNumberFormat="1" applyFont="1" applyFill="1" applyBorder="1" applyAlignment="1">
      <alignment horizontal="center" vertical="center"/>
      <protection/>
    </xf>
    <xf numFmtId="0" fontId="6" fillId="0" borderId="14" xfId="21" applyNumberFormat="1" applyFont="1" applyFill="1" applyBorder="1" applyAlignment="1">
      <alignment horizontal="right" vertical="center" wrapText="1"/>
      <protection/>
    </xf>
    <xf numFmtId="0" fontId="6" fillId="0" borderId="15" xfId="21" applyNumberFormat="1" applyFont="1" applyFill="1" applyBorder="1" applyAlignment="1">
      <alignment horizontal="right" vertical="center" wrapText="1"/>
      <protection/>
    </xf>
    <xf numFmtId="0" fontId="4" fillId="0" borderId="15" xfId="21" applyNumberFormat="1" applyFont="1" applyFill="1" applyBorder="1" applyAlignment="1">
      <alignment horizontal="right" vertical="center" wrapText="1"/>
      <protection/>
    </xf>
    <xf numFmtId="2" fontId="7" fillId="0" borderId="16" xfId="21" applyNumberFormat="1" applyFont="1" applyFill="1" applyBorder="1" applyAlignment="1">
      <alignment horizontal="right" vertical="center" wrapText="1"/>
      <protection/>
    </xf>
    <xf numFmtId="0" fontId="4" fillId="0" borderId="17" xfId="21" applyNumberFormat="1" applyFont="1" applyFill="1" applyBorder="1" applyAlignment="1">
      <alignment horizontal="center" vertical="center" wrapText="1"/>
      <protection/>
    </xf>
    <xf numFmtId="0" fontId="3" fillId="0" borderId="18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left" vertical="center"/>
    </xf>
    <xf numFmtId="0" fontId="3" fillId="3" borderId="20" xfId="0" applyNumberFormat="1" applyFont="1" applyFill="1" applyBorder="1" applyAlignment="1">
      <alignment horizontal="left" vertical="center" wrapText="1"/>
    </xf>
    <xf numFmtId="0" fontId="3" fillId="3" borderId="21" xfId="0" applyNumberFormat="1" applyFont="1" applyFill="1" applyBorder="1" applyAlignment="1">
      <alignment horizontal="left" vertical="center" wrapText="1"/>
    </xf>
    <xf numFmtId="0" fontId="3" fillId="3" borderId="21" xfId="0" applyNumberFormat="1" applyFont="1" applyFill="1" applyBorder="1" applyAlignment="1">
      <alignment horizontal="center" vertical="center" wrapText="1"/>
    </xf>
    <xf numFmtId="0" fontId="3" fillId="3" borderId="22" xfId="0" applyNumberFormat="1" applyFont="1" applyFill="1" applyBorder="1" applyAlignment="1">
      <alignment horizontal="center" vertical="center" wrapText="1"/>
    </xf>
    <xf numFmtId="0" fontId="6" fillId="0" borderId="23" xfId="21" applyNumberFormat="1" applyFont="1" applyFill="1" applyBorder="1" applyAlignment="1">
      <alignment horizontal="right" vertical="center" wrapText="1"/>
      <protection/>
    </xf>
    <xf numFmtId="0" fontId="6" fillId="0" borderId="21" xfId="21" applyNumberFormat="1" applyFont="1" applyFill="1" applyBorder="1" applyAlignment="1">
      <alignment horizontal="right" vertical="center" wrapText="1"/>
      <protection/>
    </xf>
    <xf numFmtId="0" fontId="4" fillId="0" borderId="21" xfId="21" applyNumberFormat="1" applyFont="1" applyFill="1" applyBorder="1" applyAlignment="1">
      <alignment horizontal="right" vertical="center" wrapText="1"/>
      <protection/>
    </xf>
    <xf numFmtId="2" fontId="7" fillId="0" borderId="24" xfId="21" applyNumberFormat="1" applyFont="1" applyFill="1" applyBorder="1" applyAlignment="1">
      <alignment horizontal="right" vertical="center" wrapText="1"/>
      <protection/>
    </xf>
    <xf numFmtId="0" fontId="4" fillId="0" borderId="25" xfId="21" applyNumberFormat="1" applyFont="1" applyFill="1" applyBorder="1" applyAlignment="1">
      <alignment horizontal="center" vertical="center"/>
      <protection/>
    </xf>
    <xf numFmtId="0" fontId="5" fillId="0" borderId="25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3" borderId="26" xfId="0" applyNumberFormat="1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5" borderId="32" xfId="0" applyFont="1" applyFill="1" applyBorder="1" applyAlignment="1">
      <alignment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26" xfId="21" applyNumberFormat="1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32" xfId="0" applyFont="1" applyFill="1" applyBorder="1" applyAlignment="1">
      <alignment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3" fillId="0" borderId="0" xfId="0" applyNumberFormat="1" applyFont="1" applyBorder="1" applyAlignment="1">
      <alignment vertical="center"/>
    </xf>
    <xf numFmtId="0" fontId="18" fillId="2" borderId="1" xfId="21" applyNumberFormat="1" applyFont="1" applyFill="1" applyBorder="1" applyAlignment="1">
      <alignment horizontal="center" vertical="center"/>
      <protection/>
    </xf>
    <xf numFmtId="0" fontId="18" fillId="2" borderId="2" xfId="21" applyNumberFormat="1" applyFont="1" applyFill="1" applyBorder="1" applyAlignment="1">
      <alignment horizontal="center" vertical="center"/>
      <protection/>
    </xf>
    <xf numFmtId="0" fontId="18" fillId="2" borderId="7" xfId="21" applyNumberFormat="1" applyFont="1" applyFill="1" applyBorder="1" applyAlignment="1">
      <alignment horizontal="center" vertical="center"/>
      <protection/>
    </xf>
    <xf numFmtId="0" fontId="18" fillId="2" borderId="44" xfId="21" applyNumberFormat="1" applyFont="1" applyFill="1" applyBorder="1" applyAlignment="1">
      <alignment horizontal="center" vertical="center"/>
      <protection/>
    </xf>
    <xf numFmtId="0" fontId="18" fillId="0" borderId="7" xfId="21" applyNumberFormat="1" applyFont="1" applyFill="1" applyBorder="1" applyAlignment="1">
      <alignment horizontal="center" vertical="center"/>
      <protection/>
    </xf>
    <xf numFmtId="0" fontId="13" fillId="3" borderId="45" xfId="0" applyNumberFormat="1" applyFont="1" applyFill="1" applyBorder="1" applyAlignment="1">
      <alignment horizontal="left" vertical="center" wrapText="1"/>
    </xf>
    <xf numFmtId="0" fontId="13" fillId="3" borderId="12" xfId="0" applyNumberFormat="1" applyFont="1" applyFill="1" applyBorder="1" applyAlignment="1">
      <alignment horizontal="left" vertical="center" wrapText="1"/>
    </xf>
    <xf numFmtId="0" fontId="13" fillId="3" borderId="12" xfId="0" applyNumberFormat="1" applyFont="1" applyFill="1" applyBorder="1" applyAlignment="1">
      <alignment horizontal="center" vertical="center" wrapText="1"/>
    </xf>
    <xf numFmtId="0" fontId="13" fillId="3" borderId="46" xfId="0" applyNumberFormat="1" applyFont="1" applyFill="1" applyBorder="1" applyAlignment="1">
      <alignment horizontal="center" vertical="center" wrapText="1"/>
    </xf>
    <xf numFmtId="0" fontId="19" fillId="0" borderId="47" xfId="21" applyNumberFormat="1" applyFont="1" applyFill="1" applyBorder="1" applyAlignment="1">
      <alignment horizontal="right" vertical="center" wrapText="1"/>
      <protection/>
    </xf>
    <xf numFmtId="0" fontId="19" fillId="0" borderId="12" xfId="21" applyNumberFormat="1" applyFont="1" applyFill="1" applyBorder="1" applyAlignment="1">
      <alignment horizontal="right" vertical="center" wrapText="1"/>
      <protection/>
    </xf>
    <xf numFmtId="0" fontId="18" fillId="0" borderId="12" xfId="21" applyNumberFormat="1" applyFont="1" applyFill="1" applyBorder="1" applyAlignment="1">
      <alignment horizontal="right" vertical="center" wrapText="1"/>
      <protection/>
    </xf>
    <xf numFmtId="2" fontId="20" fillId="0" borderId="48" xfId="21" applyNumberFormat="1" applyFont="1" applyFill="1" applyBorder="1" applyAlignment="1">
      <alignment horizontal="right" vertical="center" wrapText="1"/>
      <protection/>
    </xf>
    <xf numFmtId="0" fontId="14" fillId="0" borderId="25" xfId="0" applyNumberFormat="1" applyFont="1" applyBorder="1" applyAlignment="1">
      <alignment horizontal="center" vertical="center"/>
    </xf>
    <xf numFmtId="0" fontId="13" fillId="3" borderId="4" xfId="0" applyNumberFormat="1" applyFont="1" applyFill="1" applyBorder="1" applyAlignment="1">
      <alignment horizontal="left" vertical="center" wrapText="1"/>
    </xf>
    <xf numFmtId="0" fontId="13" fillId="3" borderId="5" xfId="0" applyNumberFormat="1" applyFont="1" applyFill="1" applyBorder="1" applyAlignment="1">
      <alignment horizontal="left" vertical="center" wrapText="1"/>
    </xf>
    <xf numFmtId="0" fontId="13" fillId="3" borderId="5" xfId="0" applyNumberFormat="1" applyFont="1" applyFill="1" applyBorder="1" applyAlignment="1">
      <alignment horizontal="center" vertical="center" wrapText="1"/>
    </xf>
    <xf numFmtId="0" fontId="13" fillId="3" borderId="6" xfId="0" applyNumberFormat="1" applyFont="1" applyFill="1" applyBorder="1" applyAlignment="1">
      <alignment horizontal="center" vertical="center" wrapText="1"/>
    </xf>
    <xf numFmtId="0" fontId="19" fillId="0" borderId="10" xfId="21" applyNumberFormat="1" applyFont="1" applyFill="1" applyBorder="1" applyAlignment="1">
      <alignment horizontal="right" vertical="center" wrapText="1"/>
      <protection/>
    </xf>
    <xf numFmtId="0" fontId="19" fillId="0" borderId="5" xfId="21" applyNumberFormat="1" applyFont="1" applyFill="1" applyBorder="1" applyAlignment="1">
      <alignment horizontal="right" vertical="center" wrapText="1"/>
      <protection/>
    </xf>
    <xf numFmtId="0" fontId="18" fillId="0" borderId="15" xfId="21" applyNumberFormat="1" applyFont="1" applyFill="1" applyBorder="1" applyAlignment="1">
      <alignment horizontal="right" vertical="center" wrapText="1"/>
      <protection/>
    </xf>
    <xf numFmtId="2" fontId="20" fillId="0" borderId="11" xfId="21" applyNumberFormat="1" applyFont="1" applyFill="1" applyBorder="1" applyAlignment="1">
      <alignment horizontal="right" vertical="center" wrapText="1"/>
      <protection/>
    </xf>
    <xf numFmtId="0" fontId="18" fillId="0" borderId="25" xfId="21" applyNumberFormat="1" applyFont="1" applyFill="1" applyBorder="1" applyAlignment="1">
      <alignment horizontal="center" vertical="center"/>
      <protection/>
    </xf>
    <xf numFmtId="0" fontId="13" fillId="0" borderId="5" xfId="21" applyNumberFormat="1" applyFont="1" applyFill="1" applyBorder="1" applyAlignment="1">
      <alignment horizontal="left" vertical="center" wrapText="1"/>
      <protection/>
    </xf>
    <xf numFmtId="0" fontId="14" fillId="0" borderId="49" xfId="0" applyNumberFormat="1" applyFont="1" applyBorder="1" applyAlignment="1">
      <alignment horizontal="center" vertical="center"/>
    </xf>
    <xf numFmtId="0" fontId="19" fillId="0" borderId="20" xfId="21" applyNumberFormat="1" applyFont="1" applyFill="1" applyBorder="1" applyAlignment="1">
      <alignment horizontal="left" vertical="center" wrapText="1"/>
      <protection/>
    </xf>
    <xf numFmtId="0" fontId="13" fillId="3" borderId="21" xfId="0" applyNumberFormat="1" applyFont="1" applyFill="1" applyBorder="1" applyAlignment="1">
      <alignment horizontal="left" vertical="center" wrapText="1"/>
    </xf>
    <xf numFmtId="0" fontId="19" fillId="0" borderId="21" xfId="21" applyNumberFormat="1" applyFont="1" applyFill="1" applyBorder="1" applyAlignment="1">
      <alignment horizontal="center" vertical="center" wrapText="1"/>
      <protection/>
    </xf>
    <xf numFmtId="0" fontId="19" fillId="0" borderId="22" xfId="21" applyNumberFormat="1" applyFont="1" applyFill="1" applyBorder="1" applyAlignment="1">
      <alignment horizontal="center" vertical="center" wrapText="1"/>
      <protection/>
    </xf>
    <xf numFmtId="0" fontId="19" fillId="0" borderId="23" xfId="21" applyNumberFormat="1" applyFont="1" applyFill="1" applyBorder="1" applyAlignment="1">
      <alignment horizontal="right" vertical="center" wrapText="1"/>
      <protection/>
    </xf>
    <xf numFmtId="0" fontId="19" fillId="0" borderId="21" xfId="21" applyNumberFormat="1" applyFont="1" applyFill="1" applyBorder="1" applyAlignment="1">
      <alignment horizontal="right" vertical="center" wrapText="1"/>
      <protection/>
    </xf>
    <xf numFmtId="0" fontId="18" fillId="0" borderId="50" xfId="21" applyNumberFormat="1" applyFont="1" applyFill="1" applyBorder="1" applyAlignment="1">
      <alignment horizontal="right" vertical="center" wrapText="1"/>
      <protection/>
    </xf>
    <xf numFmtId="2" fontId="20" fillId="0" borderId="24" xfId="21" applyNumberFormat="1" applyFont="1" applyFill="1" applyBorder="1" applyAlignment="1">
      <alignment horizontal="right" vertical="center" wrapText="1"/>
      <protection/>
    </xf>
    <xf numFmtId="0" fontId="19" fillId="0" borderId="14" xfId="21" applyNumberFormat="1" applyFont="1" applyFill="1" applyBorder="1" applyAlignment="1">
      <alignment horizontal="right" vertical="center" wrapText="1"/>
      <protection/>
    </xf>
    <xf numFmtId="0" fontId="19" fillId="0" borderId="15" xfId="21" applyNumberFormat="1" applyFont="1" applyFill="1" applyBorder="1" applyAlignment="1">
      <alignment horizontal="right" vertical="center" wrapText="1"/>
      <protection/>
    </xf>
    <xf numFmtId="2" fontId="20" fillId="0" borderId="16" xfId="21" applyNumberFormat="1" applyFont="1" applyFill="1" applyBorder="1" applyAlignment="1">
      <alignment horizontal="right" vertical="center" wrapText="1"/>
      <protection/>
    </xf>
    <xf numFmtId="0" fontId="13" fillId="3" borderId="20" xfId="0" applyNumberFormat="1" applyFont="1" applyFill="1" applyBorder="1" applyAlignment="1">
      <alignment horizontal="left" vertical="center" wrapText="1"/>
    </xf>
    <xf numFmtId="0" fontId="13" fillId="3" borderId="21" xfId="0" applyNumberFormat="1" applyFont="1" applyFill="1" applyBorder="1" applyAlignment="1">
      <alignment horizontal="center" vertical="center" wrapText="1"/>
    </xf>
    <xf numFmtId="0" fontId="13" fillId="3" borderId="22" xfId="0" applyNumberFormat="1" applyFont="1" applyFill="1" applyBorder="1" applyAlignment="1">
      <alignment horizontal="center" vertical="center" wrapText="1"/>
    </xf>
    <xf numFmtId="0" fontId="19" fillId="0" borderId="51" xfId="21" applyNumberFormat="1" applyFont="1" applyFill="1" applyBorder="1" applyAlignment="1">
      <alignment horizontal="right" vertical="center" wrapText="1"/>
      <protection/>
    </xf>
    <xf numFmtId="0" fontId="14" fillId="0" borderId="0" xfId="0" applyNumberFormat="1" applyFont="1" applyBorder="1" applyAlignment="1">
      <alignment horizontal="center" vertical="center"/>
    </xf>
    <xf numFmtId="0" fontId="19" fillId="0" borderId="0" xfId="21" applyNumberFormat="1" applyFont="1" applyFill="1" applyBorder="1" applyAlignment="1">
      <alignment horizontal="left" vertical="center" wrapText="1"/>
      <protection/>
    </xf>
    <xf numFmtId="0" fontId="13" fillId="3" borderId="0" xfId="0" applyNumberFormat="1" applyFont="1" applyFill="1" applyBorder="1" applyAlignment="1">
      <alignment horizontal="left" vertical="center" wrapText="1"/>
    </xf>
    <xf numFmtId="0" fontId="19" fillId="0" borderId="0" xfId="21" applyNumberFormat="1" applyFont="1" applyFill="1" applyBorder="1" applyAlignment="1">
      <alignment horizontal="center" vertical="center" wrapText="1"/>
      <protection/>
    </xf>
    <xf numFmtId="0" fontId="19" fillId="0" borderId="0" xfId="21" applyNumberFormat="1" applyFont="1" applyFill="1" applyBorder="1" applyAlignment="1">
      <alignment horizontal="right" vertical="center" wrapText="1"/>
      <protection/>
    </xf>
    <xf numFmtId="0" fontId="18" fillId="0" borderId="0" xfId="21" applyNumberFormat="1" applyFont="1" applyFill="1" applyBorder="1" applyAlignment="1">
      <alignment horizontal="right" vertical="center" wrapText="1"/>
      <protection/>
    </xf>
    <xf numFmtId="2" fontId="20" fillId="0" borderId="0" xfId="21" applyNumberFormat="1" applyFont="1" applyFill="1" applyBorder="1" applyAlignment="1">
      <alignment horizontal="right" vertical="center" wrapText="1"/>
      <protection/>
    </xf>
    <xf numFmtId="0" fontId="18" fillId="0" borderId="49" xfId="21" applyNumberFormat="1" applyFont="1" applyFill="1" applyBorder="1" applyAlignment="1">
      <alignment horizontal="center" vertical="center"/>
      <protection/>
    </xf>
    <xf numFmtId="0" fontId="18" fillId="0" borderId="0" xfId="21" applyNumberFormat="1" applyFont="1" applyFill="1" applyBorder="1" applyAlignment="1">
      <alignment horizontal="center" vertical="center"/>
      <protection/>
    </xf>
    <xf numFmtId="0" fontId="13" fillId="3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vertical="center"/>
    </xf>
    <xf numFmtId="0" fontId="18" fillId="0" borderId="25" xfId="21" applyNumberFormat="1" applyFont="1" applyFill="1" applyBorder="1" applyAlignment="1">
      <alignment horizontal="center" vertical="center" wrapText="1"/>
      <protection/>
    </xf>
    <xf numFmtId="0" fontId="13" fillId="0" borderId="52" xfId="0" applyNumberFormat="1" applyFont="1" applyBorder="1" applyAlignment="1">
      <alignment horizontal="left" vertical="center"/>
    </xf>
    <xf numFmtId="0" fontId="13" fillId="0" borderId="53" xfId="0" applyNumberFormat="1" applyFont="1" applyBorder="1" applyAlignment="1">
      <alignment horizontal="left" vertical="center"/>
    </xf>
    <xf numFmtId="0" fontId="13" fillId="0" borderId="53" xfId="0" applyNumberFormat="1" applyFont="1" applyBorder="1" applyAlignment="1">
      <alignment horizontal="center" vertical="center"/>
    </xf>
    <xf numFmtId="0" fontId="13" fillId="0" borderId="54" xfId="0" applyNumberFormat="1" applyFont="1" applyBorder="1" applyAlignment="1">
      <alignment horizontal="center" vertical="center"/>
    </xf>
    <xf numFmtId="0" fontId="13" fillId="0" borderId="55" xfId="0" applyNumberFormat="1" applyFont="1" applyBorder="1" applyAlignment="1">
      <alignment horizontal="right" vertical="center"/>
    </xf>
    <xf numFmtId="0" fontId="15" fillId="0" borderId="53" xfId="0" applyNumberFormat="1" applyFont="1" applyBorder="1" applyAlignment="1">
      <alignment horizontal="right" vertical="center"/>
    </xf>
    <xf numFmtId="2" fontId="21" fillId="0" borderId="56" xfId="0" applyNumberFormat="1" applyFont="1" applyBorder="1" applyAlignment="1">
      <alignment horizontal="right" vertical="center"/>
    </xf>
    <xf numFmtId="0" fontId="13" fillId="0" borderId="57" xfId="0" applyNumberFormat="1" applyFont="1" applyBorder="1" applyAlignment="1">
      <alignment horizontal="left" vertical="center"/>
    </xf>
    <xf numFmtId="0" fontId="13" fillId="0" borderId="8" xfId="0" applyNumberFormat="1" applyFont="1" applyBorder="1" applyAlignment="1">
      <alignment horizontal="left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5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right" vertical="center"/>
    </xf>
    <xf numFmtId="0" fontId="15" fillId="0" borderId="8" xfId="0" applyNumberFormat="1" applyFont="1" applyBorder="1" applyAlignment="1">
      <alignment horizontal="right" vertical="center"/>
    </xf>
    <xf numFmtId="2" fontId="21" fillId="0" borderId="18" xfId="0" applyNumberFormat="1" applyFont="1" applyBorder="1" applyAlignment="1">
      <alignment horizontal="right" vertical="center"/>
    </xf>
    <xf numFmtId="0" fontId="18" fillId="0" borderId="49" xfId="21" applyNumberFormat="1" applyFont="1" applyFill="1" applyBorder="1" applyAlignment="1">
      <alignment horizontal="center" vertical="center" wrapText="1"/>
      <protection/>
    </xf>
    <xf numFmtId="0" fontId="13" fillId="0" borderId="59" xfId="0" applyNumberFormat="1" applyFont="1" applyBorder="1" applyAlignment="1">
      <alignment horizontal="left" vertical="center"/>
    </xf>
    <xf numFmtId="0" fontId="13" fillId="0" borderId="50" xfId="0" applyNumberFormat="1" applyFont="1" applyBorder="1" applyAlignment="1">
      <alignment horizontal="left" vertical="center"/>
    </xf>
    <xf numFmtId="0" fontId="13" fillId="0" borderId="50" xfId="0" applyNumberFormat="1" applyFont="1" applyBorder="1" applyAlignment="1">
      <alignment horizontal="center" vertical="center"/>
    </xf>
    <xf numFmtId="0" fontId="13" fillId="0" borderId="60" xfId="0" applyNumberFormat="1" applyFont="1" applyBorder="1" applyAlignment="1">
      <alignment horizontal="center" vertical="center"/>
    </xf>
    <xf numFmtId="0" fontId="13" fillId="0" borderId="61" xfId="0" applyNumberFormat="1" applyFont="1" applyBorder="1" applyAlignment="1">
      <alignment horizontal="right" vertical="center"/>
    </xf>
    <xf numFmtId="0" fontId="15" fillId="0" borderId="50" xfId="0" applyNumberFormat="1" applyFont="1" applyBorder="1" applyAlignment="1">
      <alignment horizontal="right" vertical="center"/>
    </xf>
    <xf numFmtId="2" fontId="21" fillId="0" borderId="62" xfId="0" applyNumberFormat="1" applyFont="1" applyBorder="1" applyAlignment="1">
      <alignment horizontal="right" vertical="center"/>
    </xf>
    <xf numFmtId="0" fontId="18" fillId="0" borderId="0" xfId="21" applyNumberFormat="1" applyFont="1" applyFill="1" applyBorder="1" applyAlignment="1">
      <alignment horizontal="center" vertical="center" wrapText="1"/>
      <protection/>
    </xf>
    <xf numFmtId="0" fontId="13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right" vertical="center"/>
    </xf>
    <xf numFmtId="2" fontId="21" fillId="0" borderId="0" xfId="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vertical="center"/>
    </xf>
    <xf numFmtId="0" fontId="19" fillId="0" borderId="63" xfId="21" applyNumberFormat="1" applyFont="1" applyFill="1" applyBorder="1" applyAlignment="1">
      <alignment horizontal="center" vertical="center" wrapText="1"/>
      <protection/>
    </xf>
    <xf numFmtId="0" fontId="19" fillId="0" borderId="64" xfId="21" applyNumberFormat="1" applyFont="1" applyFill="1" applyBorder="1" applyAlignment="1">
      <alignment horizontal="center" vertical="center" wrapText="1"/>
      <protection/>
    </xf>
    <xf numFmtId="0" fontId="19" fillId="0" borderId="10" xfId="21" applyNumberFormat="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Border="1" applyAlignment="1">
      <alignment horizontal="center"/>
      <protection/>
    </xf>
    <xf numFmtId="0" fontId="19" fillId="0" borderId="65" xfId="21" applyNumberFormat="1" applyFont="1" applyFill="1" applyBorder="1" applyAlignment="1">
      <alignment horizontal="left" vertical="center" wrapText="1"/>
      <protection/>
    </xf>
    <xf numFmtId="0" fontId="19" fillId="0" borderId="66" xfId="21" applyNumberFormat="1" applyFont="1" applyFill="1" applyBorder="1" applyAlignment="1">
      <alignment horizontal="left" vertical="center" wrapText="1"/>
      <protection/>
    </xf>
    <xf numFmtId="0" fontId="19" fillId="0" borderId="67" xfId="21" applyNumberFormat="1" applyFont="1" applyFill="1" applyBorder="1" applyAlignment="1">
      <alignment horizontal="left" vertical="center" wrapText="1"/>
      <protection/>
    </xf>
    <xf numFmtId="0" fontId="19" fillId="0" borderId="63" xfId="21" applyNumberFormat="1" applyFont="1" applyFill="1" applyBorder="1" applyAlignment="1">
      <alignment horizontal="left" vertical="center" wrapText="1"/>
      <protection/>
    </xf>
    <xf numFmtId="0" fontId="19" fillId="0" borderId="64" xfId="21" applyNumberFormat="1" applyFont="1" applyFill="1" applyBorder="1" applyAlignment="1">
      <alignment horizontal="left" vertical="center" wrapText="1"/>
      <protection/>
    </xf>
    <xf numFmtId="0" fontId="19" fillId="0" borderId="10" xfId="21" applyNumberFormat="1" applyFont="1" applyFill="1" applyBorder="1" applyAlignment="1">
      <alignment horizontal="left" vertical="center" wrapText="1"/>
      <protection/>
    </xf>
    <xf numFmtId="0" fontId="18" fillId="2" borderId="2" xfId="21" applyNumberFormat="1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0" fontId="18" fillId="2" borderId="68" xfId="21" applyNumberFormat="1" applyFont="1" applyFill="1" applyBorder="1" applyAlignment="1">
      <alignment horizontal="center" vertical="center"/>
      <protection/>
    </xf>
    <xf numFmtId="0" fontId="14" fillId="2" borderId="69" xfId="0" applyNumberFormat="1" applyFont="1" applyFill="1" applyBorder="1" applyAlignment="1">
      <alignment horizontal="center" vertical="center"/>
    </xf>
    <xf numFmtId="0" fontId="14" fillId="2" borderId="4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4" fillId="2" borderId="2" xfId="21" applyNumberFormat="1" applyFont="1" applyFill="1" applyBorder="1" applyAlignment="1">
      <alignment horizontal="center" vertical="center"/>
      <protection/>
    </xf>
    <xf numFmtId="0" fontId="5" fillId="2" borderId="13" xfId="0" applyNumberFormat="1" applyFont="1" applyFill="1" applyBorder="1" applyAlignment="1">
      <alignment horizontal="center" vertical="center"/>
    </xf>
    <xf numFmtId="0" fontId="4" fillId="2" borderId="68" xfId="21" applyNumberFormat="1" applyFont="1" applyFill="1" applyBorder="1" applyAlignment="1">
      <alignment horizontal="center" vertical="center"/>
      <protection/>
    </xf>
    <xf numFmtId="0" fontId="5" fillId="2" borderId="70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4" fillId="0" borderId="25" xfId="21" applyNumberFormat="1" applyFont="1" applyFill="1" applyBorder="1" applyAlignment="1">
      <alignment horizontal="center" vertical="center"/>
      <protection/>
    </xf>
    <xf numFmtId="0" fontId="5" fillId="0" borderId="2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čárky [0]_List1" xfId="18"/>
    <cellStyle name="Hyperlink" xfId="19"/>
    <cellStyle name="Currency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0"/>
  <sheetViews>
    <sheetView tabSelected="1" zoomScale="95" zoomScaleNormal="95" workbookViewId="0" topLeftCell="A91">
      <selection activeCell="L17" sqref="L17"/>
    </sheetView>
  </sheetViews>
  <sheetFormatPr defaultColWidth="9.00390625" defaultRowHeight="12.75"/>
  <cols>
    <col min="1" max="1" width="5.00390625" style="45" customWidth="1"/>
    <col min="2" max="2" width="18.625" style="93" bestFit="1" customWidth="1"/>
    <col min="3" max="3" width="24.75390625" style="93" customWidth="1"/>
    <col min="4" max="4" width="5.875" style="45" bestFit="1" customWidth="1"/>
    <col min="5" max="5" width="4.875" style="45" bestFit="1" customWidth="1"/>
    <col min="6" max="6" width="4.75390625" style="45" bestFit="1" customWidth="1"/>
    <col min="7" max="14" width="4.75390625" style="45" customWidth="1"/>
    <col min="15" max="15" width="7.75390625" style="45" customWidth="1"/>
    <col min="16" max="18" width="4.75390625" style="45" customWidth="1"/>
    <col min="19" max="20" width="3.625" style="45" bestFit="1" customWidth="1"/>
    <col min="21" max="21" width="7.75390625" style="45" customWidth="1"/>
    <col min="22" max="22" width="6.75390625" style="93" customWidth="1"/>
    <col min="23" max="16384" width="9.125" style="93" customWidth="1"/>
  </cols>
  <sheetData>
    <row r="1" spans="1:21" ht="18">
      <c r="A1" s="188" t="s">
        <v>122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ht="6.75" customHeight="1"/>
    <row r="3" spans="1:21" ht="18">
      <c r="A3" s="188" t="s">
        <v>124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</row>
    <row r="4" ht="6" customHeight="1" thickBot="1"/>
    <row r="5" spans="1:21" ht="13.5" thickTop="1">
      <c r="A5" s="94" t="s">
        <v>72</v>
      </c>
      <c r="B5" s="95" t="s">
        <v>48</v>
      </c>
      <c r="C5" s="183" t="s">
        <v>1</v>
      </c>
      <c r="D5" s="183" t="s">
        <v>74</v>
      </c>
      <c r="E5" s="183" t="s">
        <v>75</v>
      </c>
      <c r="F5" s="183" t="s">
        <v>76</v>
      </c>
      <c r="G5" s="95" t="s">
        <v>49</v>
      </c>
      <c r="H5" s="95" t="s">
        <v>50</v>
      </c>
      <c r="I5" s="95" t="s">
        <v>51</v>
      </c>
      <c r="J5" s="95" t="s">
        <v>52</v>
      </c>
      <c r="K5" s="95" t="s">
        <v>53</v>
      </c>
      <c r="L5" s="95" t="s">
        <v>54</v>
      </c>
      <c r="M5" s="95" t="s">
        <v>55</v>
      </c>
      <c r="N5" s="95" t="s">
        <v>56</v>
      </c>
      <c r="O5" s="95" t="s">
        <v>58</v>
      </c>
      <c r="P5" s="183" t="s">
        <v>125</v>
      </c>
      <c r="Q5" s="183" t="s">
        <v>126</v>
      </c>
      <c r="R5" s="183" t="s">
        <v>127</v>
      </c>
      <c r="S5" s="183" t="s">
        <v>128</v>
      </c>
      <c r="T5" s="183" t="s">
        <v>129</v>
      </c>
      <c r="U5" s="185" t="s">
        <v>77</v>
      </c>
    </row>
    <row r="6" spans="1:21" ht="13.5" thickBot="1">
      <c r="A6" s="96" t="s">
        <v>73</v>
      </c>
      <c r="B6" s="97" t="s">
        <v>0</v>
      </c>
      <c r="C6" s="187"/>
      <c r="D6" s="187"/>
      <c r="E6" s="187"/>
      <c r="F6" s="187"/>
      <c r="G6" s="97" t="s">
        <v>57</v>
      </c>
      <c r="H6" s="97" t="s">
        <v>57</v>
      </c>
      <c r="I6" s="97" t="s">
        <v>57</v>
      </c>
      <c r="J6" s="97" t="s">
        <v>57</v>
      </c>
      <c r="K6" s="97" t="s">
        <v>57</v>
      </c>
      <c r="L6" s="97" t="s">
        <v>57</v>
      </c>
      <c r="M6" s="97" t="s">
        <v>57</v>
      </c>
      <c r="N6" s="97" t="s">
        <v>57</v>
      </c>
      <c r="O6" s="97" t="s">
        <v>81</v>
      </c>
      <c r="P6" s="184"/>
      <c r="Q6" s="184"/>
      <c r="R6" s="184"/>
      <c r="S6" s="184"/>
      <c r="T6" s="184"/>
      <c r="U6" s="186"/>
    </row>
    <row r="7" spans="1:21" ht="13.5" thickBot="1">
      <c r="A7" s="98">
        <v>1</v>
      </c>
      <c r="B7" s="99" t="s">
        <v>26</v>
      </c>
      <c r="C7" s="100" t="s">
        <v>82</v>
      </c>
      <c r="D7" s="101">
        <v>2676</v>
      </c>
      <c r="E7" s="101" t="s">
        <v>2</v>
      </c>
      <c r="F7" s="102" t="s">
        <v>13</v>
      </c>
      <c r="G7" s="103">
        <v>21</v>
      </c>
      <c r="H7" s="104">
        <v>21</v>
      </c>
      <c r="I7" s="104">
        <v>21</v>
      </c>
      <c r="J7" s="104">
        <v>22</v>
      </c>
      <c r="K7" s="104">
        <v>21</v>
      </c>
      <c r="L7" s="104">
        <v>23</v>
      </c>
      <c r="M7" s="104">
        <v>19</v>
      </c>
      <c r="N7" s="104">
        <v>21</v>
      </c>
      <c r="O7" s="105">
        <f>SUM(G7:N7)</f>
        <v>169</v>
      </c>
      <c r="P7" s="104"/>
      <c r="Q7" s="104"/>
      <c r="R7" s="104"/>
      <c r="S7" s="104">
        <v>4</v>
      </c>
      <c r="T7" s="104">
        <v>1</v>
      </c>
      <c r="U7" s="106">
        <f aca="true" t="shared" si="0" ref="U7:U50">AVERAGE(G7,H7,I7,J7,K7,L7,M7,N7)</f>
        <v>21.125</v>
      </c>
    </row>
    <row r="8" spans="1:21" ht="13.5" thickBot="1">
      <c r="A8" s="107">
        <v>2</v>
      </c>
      <c r="B8" s="108" t="s">
        <v>99</v>
      </c>
      <c r="C8" s="109" t="s">
        <v>120</v>
      </c>
      <c r="D8" s="110">
        <v>2108</v>
      </c>
      <c r="E8" s="110" t="s">
        <v>2</v>
      </c>
      <c r="F8" s="111" t="s">
        <v>13</v>
      </c>
      <c r="G8" s="112">
        <v>20</v>
      </c>
      <c r="H8" s="113">
        <v>19</v>
      </c>
      <c r="I8" s="113">
        <v>21</v>
      </c>
      <c r="J8" s="104">
        <v>23</v>
      </c>
      <c r="K8" s="104">
        <v>20</v>
      </c>
      <c r="L8" s="104">
        <v>25</v>
      </c>
      <c r="M8" s="104">
        <v>20</v>
      </c>
      <c r="N8" s="104">
        <v>24</v>
      </c>
      <c r="O8" s="114">
        <f aca="true" t="shared" si="1" ref="O8:O50">SUM(G8:N8)</f>
        <v>172</v>
      </c>
      <c r="P8" s="104"/>
      <c r="Q8" s="104"/>
      <c r="R8" s="104"/>
      <c r="S8" s="104">
        <v>6</v>
      </c>
      <c r="T8" s="104">
        <v>4</v>
      </c>
      <c r="U8" s="115">
        <f t="shared" si="0"/>
        <v>21.5</v>
      </c>
    </row>
    <row r="9" spans="1:21" ht="13.5" thickBot="1">
      <c r="A9" s="116">
        <v>3</v>
      </c>
      <c r="B9" s="108" t="s">
        <v>23</v>
      </c>
      <c r="C9" s="109" t="s">
        <v>24</v>
      </c>
      <c r="D9" s="110">
        <v>2637</v>
      </c>
      <c r="E9" s="110" t="s">
        <v>2</v>
      </c>
      <c r="F9" s="111" t="s">
        <v>13</v>
      </c>
      <c r="G9" s="112">
        <v>19</v>
      </c>
      <c r="H9" s="113">
        <v>22</v>
      </c>
      <c r="I9" s="113">
        <v>22</v>
      </c>
      <c r="J9" s="104">
        <v>23</v>
      </c>
      <c r="K9" s="104">
        <v>21</v>
      </c>
      <c r="L9" s="104">
        <v>22</v>
      </c>
      <c r="M9" s="104">
        <v>22</v>
      </c>
      <c r="N9" s="104">
        <v>23</v>
      </c>
      <c r="O9" s="114">
        <f t="shared" si="1"/>
        <v>174</v>
      </c>
      <c r="P9" s="104"/>
      <c r="Q9" s="104"/>
      <c r="R9" s="104"/>
      <c r="S9" s="104">
        <v>4</v>
      </c>
      <c r="T9" s="104">
        <v>2</v>
      </c>
      <c r="U9" s="115">
        <f t="shared" si="0"/>
        <v>21.75</v>
      </c>
    </row>
    <row r="10" spans="1:21" ht="13.5" thickBot="1">
      <c r="A10" s="107">
        <v>4</v>
      </c>
      <c r="B10" s="108" t="s">
        <v>16</v>
      </c>
      <c r="C10" s="109" t="s">
        <v>82</v>
      </c>
      <c r="D10" s="110">
        <v>2189</v>
      </c>
      <c r="E10" s="110" t="s">
        <v>2</v>
      </c>
      <c r="F10" s="111">
        <v>1</v>
      </c>
      <c r="G10" s="112">
        <v>20</v>
      </c>
      <c r="H10" s="113">
        <v>25</v>
      </c>
      <c r="I10" s="113">
        <v>24</v>
      </c>
      <c r="J10" s="104">
        <v>24</v>
      </c>
      <c r="K10" s="104">
        <v>22</v>
      </c>
      <c r="L10" s="104">
        <v>21</v>
      </c>
      <c r="M10" s="104">
        <v>22</v>
      </c>
      <c r="N10" s="104">
        <v>25</v>
      </c>
      <c r="O10" s="114">
        <f t="shared" si="1"/>
        <v>183</v>
      </c>
      <c r="P10" s="104"/>
      <c r="Q10" s="104"/>
      <c r="R10" s="104"/>
      <c r="S10" s="104">
        <v>5</v>
      </c>
      <c r="T10" s="104">
        <v>4</v>
      </c>
      <c r="U10" s="115">
        <f t="shared" si="0"/>
        <v>22.875</v>
      </c>
    </row>
    <row r="11" spans="1:21" ht="13.5" thickBot="1">
      <c r="A11" s="116">
        <v>5</v>
      </c>
      <c r="B11" s="108" t="s">
        <v>21</v>
      </c>
      <c r="C11" s="109" t="s">
        <v>103</v>
      </c>
      <c r="D11" s="110">
        <v>2562</v>
      </c>
      <c r="E11" s="110" t="s">
        <v>100</v>
      </c>
      <c r="F11" s="111" t="s">
        <v>13</v>
      </c>
      <c r="G11" s="112">
        <v>18</v>
      </c>
      <c r="H11" s="113">
        <v>21</v>
      </c>
      <c r="I11" s="113">
        <v>26</v>
      </c>
      <c r="J11" s="104">
        <v>26</v>
      </c>
      <c r="K11" s="104">
        <v>22</v>
      </c>
      <c r="L11" s="104">
        <v>23</v>
      </c>
      <c r="M11" s="104">
        <v>26</v>
      </c>
      <c r="N11" s="104">
        <v>22</v>
      </c>
      <c r="O11" s="114">
        <f t="shared" si="1"/>
        <v>184</v>
      </c>
      <c r="P11" s="104"/>
      <c r="Q11" s="104"/>
      <c r="R11" s="104"/>
      <c r="S11" s="104">
        <v>8</v>
      </c>
      <c r="T11" s="104">
        <v>5</v>
      </c>
      <c r="U11" s="115">
        <f t="shared" si="0"/>
        <v>23</v>
      </c>
    </row>
    <row r="12" spans="1:21" ht="13.5" thickBot="1">
      <c r="A12" s="107">
        <v>6</v>
      </c>
      <c r="B12" s="108" t="s">
        <v>15</v>
      </c>
      <c r="C12" s="109" t="s">
        <v>12</v>
      </c>
      <c r="D12" s="110">
        <v>2175</v>
      </c>
      <c r="E12" s="110" t="s">
        <v>2</v>
      </c>
      <c r="F12" s="111">
        <v>1</v>
      </c>
      <c r="G12" s="112">
        <v>22</v>
      </c>
      <c r="H12" s="113">
        <v>23</v>
      </c>
      <c r="I12" s="113">
        <v>22</v>
      </c>
      <c r="J12" s="104">
        <v>25</v>
      </c>
      <c r="K12" s="104">
        <v>22</v>
      </c>
      <c r="L12" s="104">
        <v>25</v>
      </c>
      <c r="M12" s="104">
        <v>26</v>
      </c>
      <c r="N12" s="104">
        <v>22</v>
      </c>
      <c r="O12" s="114">
        <f>SUM(G12:N12)</f>
        <v>187</v>
      </c>
      <c r="P12" s="104"/>
      <c r="Q12" s="104"/>
      <c r="R12" s="104"/>
      <c r="S12" s="104">
        <v>4</v>
      </c>
      <c r="T12" s="104">
        <v>3</v>
      </c>
      <c r="U12" s="115">
        <f t="shared" si="0"/>
        <v>23.375</v>
      </c>
    </row>
    <row r="13" spans="1:21" ht="13.5" thickBot="1">
      <c r="A13" s="116">
        <v>7</v>
      </c>
      <c r="B13" s="108" t="s">
        <v>20</v>
      </c>
      <c r="C13" s="109" t="s">
        <v>103</v>
      </c>
      <c r="D13" s="110">
        <v>2454</v>
      </c>
      <c r="E13" s="110" t="s">
        <v>100</v>
      </c>
      <c r="F13" s="111">
        <v>1</v>
      </c>
      <c r="G13" s="112">
        <v>23</v>
      </c>
      <c r="H13" s="113">
        <v>23</v>
      </c>
      <c r="I13" s="113">
        <v>24</v>
      </c>
      <c r="J13" s="104">
        <v>25</v>
      </c>
      <c r="K13" s="104">
        <v>22</v>
      </c>
      <c r="L13" s="104">
        <v>24</v>
      </c>
      <c r="M13" s="104">
        <v>26</v>
      </c>
      <c r="N13" s="104">
        <v>20</v>
      </c>
      <c r="O13" s="114">
        <f>SUM(G13:N13)</f>
        <v>187</v>
      </c>
      <c r="P13" s="104"/>
      <c r="Q13" s="104"/>
      <c r="R13" s="104"/>
      <c r="S13" s="104">
        <v>6</v>
      </c>
      <c r="T13" s="104">
        <v>3</v>
      </c>
      <c r="U13" s="115">
        <f t="shared" si="0"/>
        <v>23.375</v>
      </c>
    </row>
    <row r="14" spans="1:21" ht="13.5" thickBot="1">
      <c r="A14" s="107">
        <v>8</v>
      </c>
      <c r="B14" s="108" t="s">
        <v>22</v>
      </c>
      <c r="C14" s="109" t="s">
        <v>90</v>
      </c>
      <c r="D14" s="110">
        <v>2590</v>
      </c>
      <c r="E14" s="110" t="s">
        <v>100</v>
      </c>
      <c r="F14" s="111" t="s">
        <v>13</v>
      </c>
      <c r="G14" s="112">
        <v>25</v>
      </c>
      <c r="H14" s="113">
        <v>23</v>
      </c>
      <c r="I14" s="113">
        <v>29</v>
      </c>
      <c r="J14" s="104">
        <v>21</v>
      </c>
      <c r="K14" s="104">
        <v>22</v>
      </c>
      <c r="L14" s="104">
        <v>22</v>
      </c>
      <c r="M14" s="104">
        <v>22</v>
      </c>
      <c r="N14" s="104">
        <v>23</v>
      </c>
      <c r="O14" s="114">
        <f t="shared" si="1"/>
        <v>187</v>
      </c>
      <c r="P14" s="104"/>
      <c r="Q14" s="104"/>
      <c r="R14" s="104"/>
      <c r="S14" s="104">
        <v>8</v>
      </c>
      <c r="T14" s="104">
        <v>3</v>
      </c>
      <c r="U14" s="115">
        <f t="shared" si="0"/>
        <v>23.375</v>
      </c>
    </row>
    <row r="15" spans="1:21" ht="13.5" thickBot="1">
      <c r="A15" s="116">
        <v>9</v>
      </c>
      <c r="B15" s="108" t="s">
        <v>10</v>
      </c>
      <c r="C15" s="109" t="s">
        <v>42</v>
      </c>
      <c r="D15" s="110">
        <v>2034</v>
      </c>
      <c r="E15" s="110" t="s">
        <v>2</v>
      </c>
      <c r="F15" s="111">
        <v>1</v>
      </c>
      <c r="G15" s="112">
        <v>24</v>
      </c>
      <c r="H15" s="113">
        <v>23</v>
      </c>
      <c r="I15" s="113">
        <v>24</v>
      </c>
      <c r="J15" s="104">
        <v>25</v>
      </c>
      <c r="K15" s="104">
        <v>26</v>
      </c>
      <c r="L15" s="104">
        <v>23</v>
      </c>
      <c r="M15" s="104">
        <v>23</v>
      </c>
      <c r="N15" s="104">
        <v>21</v>
      </c>
      <c r="O15" s="114">
        <f t="shared" si="1"/>
        <v>189</v>
      </c>
      <c r="P15" s="104"/>
      <c r="Q15" s="104"/>
      <c r="R15" s="104"/>
      <c r="S15" s="104">
        <v>5</v>
      </c>
      <c r="T15" s="104">
        <v>2</v>
      </c>
      <c r="U15" s="115">
        <f t="shared" si="0"/>
        <v>23.625</v>
      </c>
    </row>
    <row r="16" spans="1:21" ht="13.5" thickBot="1">
      <c r="A16" s="107">
        <v>10</v>
      </c>
      <c r="B16" s="108" t="s">
        <v>29</v>
      </c>
      <c r="C16" s="109" t="s">
        <v>101</v>
      </c>
      <c r="D16" s="110">
        <v>2694</v>
      </c>
      <c r="E16" s="110" t="s">
        <v>2</v>
      </c>
      <c r="F16" s="111">
        <v>2</v>
      </c>
      <c r="G16" s="112">
        <v>20</v>
      </c>
      <c r="H16" s="113">
        <v>29</v>
      </c>
      <c r="I16" s="113">
        <v>20</v>
      </c>
      <c r="J16" s="104">
        <v>28</v>
      </c>
      <c r="K16" s="104">
        <v>25</v>
      </c>
      <c r="L16" s="104">
        <v>24</v>
      </c>
      <c r="M16" s="104">
        <v>22</v>
      </c>
      <c r="N16" s="104">
        <v>23</v>
      </c>
      <c r="O16" s="114">
        <f t="shared" si="1"/>
        <v>191</v>
      </c>
      <c r="P16" s="104"/>
      <c r="Q16" s="104"/>
      <c r="R16" s="104"/>
      <c r="S16" s="104">
        <v>9</v>
      </c>
      <c r="T16" s="104">
        <v>8</v>
      </c>
      <c r="U16" s="115">
        <f t="shared" si="0"/>
        <v>23.875</v>
      </c>
    </row>
    <row r="17" spans="1:21" ht="13.5" thickBot="1">
      <c r="A17" s="116">
        <v>11</v>
      </c>
      <c r="B17" s="108" t="s">
        <v>84</v>
      </c>
      <c r="C17" s="109" t="s">
        <v>85</v>
      </c>
      <c r="D17" s="110">
        <v>2774</v>
      </c>
      <c r="E17" s="110" t="s">
        <v>2</v>
      </c>
      <c r="F17" s="111">
        <v>3</v>
      </c>
      <c r="G17" s="112">
        <v>26</v>
      </c>
      <c r="H17" s="113">
        <v>23</v>
      </c>
      <c r="I17" s="113">
        <v>24</v>
      </c>
      <c r="J17" s="104">
        <v>26</v>
      </c>
      <c r="K17" s="104">
        <v>24</v>
      </c>
      <c r="L17" s="104">
        <v>24</v>
      </c>
      <c r="M17" s="104">
        <v>21</v>
      </c>
      <c r="N17" s="104">
        <v>24</v>
      </c>
      <c r="O17" s="114">
        <f t="shared" si="1"/>
        <v>192</v>
      </c>
      <c r="P17" s="104"/>
      <c r="Q17" s="104"/>
      <c r="R17" s="104"/>
      <c r="S17" s="104">
        <v>5</v>
      </c>
      <c r="T17" s="104">
        <v>3</v>
      </c>
      <c r="U17" s="115">
        <f t="shared" si="0"/>
        <v>24</v>
      </c>
    </row>
    <row r="18" spans="1:21" ht="13.5" thickBot="1">
      <c r="A18" s="107">
        <v>12</v>
      </c>
      <c r="B18" s="108" t="s">
        <v>30</v>
      </c>
      <c r="C18" s="109" t="s">
        <v>101</v>
      </c>
      <c r="D18" s="110">
        <v>2704</v>
      </c>
      <c r="E18" s="110" t="s">
        <v>2</v>
      </c>
      <c r="F18" s="111">
        <v>1</v>
      </c>
      <c r="G18" s="112">
        <v>22</v>
      </c>
      <c r="H18" s="113">
        <v>24</v>
      </c>
      <c r="I18" s="113">
        <v>21</v>
      </c>
      <c r="J18" s="104">
        <v>24</v>
      </c>
      <c r="K18" s="104">
        <v>25</v>
      </c>
      <c r="L18" s="104">
        <v>26</v>
      </c>
      <c r="M18" s="104">
        <v>28</v>
      </c>
      <c r="N18" s="104"/>
      <c r="O18" s="114">
        <f t="shared" si="1"/>
        <v>170</v>
      </c>
      <c r="P18" s="104"/>
      <c r="Q18" s="104"/>
      <c r="R18" s="104"/>
      <c r="S18" s="104">
        <v>7</v>
      </c>
      <c r="T18" s="104">
        <v>4</v>
      </c>
      <c r="U18" s="115">
        <f t="shared" si="0"/>
        <v>24.285714285714285</v>
      </c>
    </row>
    <row r="19" spans="1:21" ht="13.5" thickBot="1">
      <c r="A19" s="116">
        <v>13</v>
      </c>
      <c r="B19" s="108" t="s">
        <v>41</v>
      </c>
      <c r="C19" s="109" t="s">
        <v>24</v>
      </c>
      <c r="D19" s="110">
        <v>2862</v>
      </c>
      <c r="E19" s="110" t="s">
        <v>100</v>
      </c>
      <c r="F19" s="111">
        <v>1</v>
      </c>
      <c r="G19" s="112">
        <v>23</v>
      </c>
      <c r="H19" s="113">
        <v>21</v>
      </c>
      <c r="I19" s="113">
        <v>24</v>
      </c>
      <c r="J19" s="104">
        <v>22</v>
      </c>
      <c r="K19" s="104">
        <v>25</v>
      </c>
      <c r="L19" s="104">
        <v>25</v>
      </c>
      <c r="M19" s="104">
        <v>30</v>
      </c>
      <c r="N19" s="104"/>
      <c r="O19" s="114">
        <f t="shared" si="1"/>
        <v>170</v>
      </c>
      <c r="P19" s="104"/>
      <c r="Q19" s="104"/>
      <c r="R19" s="104"/>
      <c r="S19" s="104">
        <v>9</v>
      </c>
      <c r="T19" s="104">
        <v>3</v>
      </c>
      <c r="U19" s="115">
        <f t="shared" si="0"/>
        <v>24.285714285714285</v>
      </c>
    </row>
    <row r="20" spans="1:21" ht="13.5" thickBot="1">
      <c r="A20" s="107">
        <v>14</v>
      </c>
      <c r="B20" s="108" t="s">
        <v>27</v>
      </c>
      <c r="C20" s="109" t="s">
        <v>82</v>
      </c>
      <c r="D20" s="110">
        <v>2678</v>
      </c>
      <c r="E20" s="110" t="s">
        <v>2</v>
      </c>
      <c r="F20" s="111" t="s">
        <v>13</v>
      </c>
      <c r="G20" s="112">
        <v>24</v>
      </c>
      <c r="H20" s="113">
        <v>24</v>
      </c>
      <c r="I20" s="113">
        <v>23</v>
      </c>
      <c r="J20" s="104">
        <v>24</v>
      </c>
      <c r="K20" s="104">
        <v>24</v>
      </c>
      <c r="L20" s="104">
        <v>26</v>
      </c>
      <c r="M20" s="104">
        <v>26</v>
      </c>
      <c r="N20" s="104"/>
      <c r="O20" s="114">
        <f aca="true" t="shared" si="2" ref="O20:O25">SUM(G20:N20)</f>
        <v>171</v>
      </c>
      <c r="P20" s="104"/>
      <c r="Q20" s="104"/>
      <c r="R20" s="104"/>
      <c r="S20" s="104">
        <v>3</v>
      </c>
      <c r="T20" s="104">
        <v>2</v>
      </c>
      <c r="U20" s="115">
        <f t="shared" si="0"/>
        <v>24.428571428571427</v>
      </c>
    </row>
    <row r="21" spans="1:21" ht="13.5" thickBot="1">
      <c r="A21" s="116">
        <v>15</v>
      </c>
      <c r="B21" s="108" t="s">
        <v>34</v>
      </c>
      <c r="C21" s="109" t="s">
        <v>82</v>
      </c>
      <c r="D21" s="110">
        <v>2768</v>
      </c>
      <c r="E21" s="110" t="s">
        <v>100</v>
      </c>
      <c r="F21" s="111">
        <v>2</v>
      </c>
      <c r="G21" s="112">
        <v>26</v>
      </c>
      <c r="H21" s="113">
        <v>22</v>
      </c>
      <c r="I21" s="113">
        <v>24</v>
      </c>
      <c r="J21" s="104">
        <v>21</v>
      </c>
      <c r="K21" s="104">
        <v>28</v>
      </c>
      <c r="L21" s="104">
        <v>28</v>
      </c>
      <c r="M21" s="104">
        <v>22</v>
      </c>
      <c r="N21" s="104"/>
      <c r="O21" s="114">
        <f t="shared" si="2"/>
        <v>171</v>
      </c>
      <c r="P21" s="104"/>
      <c r="Q21" s="104"/>
      <c r="R21" s="104"/>
      <c r="S21" s="104">
        <v>7</v>
      </c>
      <c r="T21" s="104">
        <v>6</v>
      </c>
      <c r="U21" s="115">
        <f t="shared" si="0"/>
        <v>24.428571428571427</v>
      </c>
    </row>
    <row r="22" spans="1:21" ht="13.5" thickBot="1">
      <c r="A22" s="107">
        <v>16</v>
      </c>
      <c r="B22" s="108" t="s">
        <v>25</v>
      </c>
      <c r="C22" s="109" t="s">
        <v>82</v>
      </c>
      <c r="D22" s="110">
        <v>2672</v>
      </c>
      <c r="E22" s="110" t="s">
        <v>2</v>
      </c>
      <c r="F22" s="111" t="s">
        <v>13</v>
      </c>
      <c r="G22" s="112">
        <v>28</v>
      </c>
      <c r="H22" s="113">
        <v>25</v>
      </c>
      <c r="I22" s="113">
        <v>21</v>
      </c>
      <c r="J22" s="104">
        <v>26</v>
      </c>
      <c r="K22" s="104">
        <v>22</v>
      </c>
      <c r="L22" s="104">
        <v>25</v>
      </c>
      <c r="M22" s="104">
        <v>24</v>
      </c>
      <c r="N22" s="104"/>
      <c r="O22" s="114">
        <f t="shared" si="2"/>
        <v>171</v>
      </c>
      <c r="P22" s="104"/>
      <c r="Q22" s="104"/>
      <c r="R22" s="104"/>
      <c r="S22" s="104">
        <v>7</v>
      </c>
      <c r="T22" s="104">
        <v>4</v>
      </c>
      <c r="U22" s="115">
        <f>AVERAGE(G22,H22,I22,J22,K22,L22,M22,N22)</f>
        <v>24.428571428571427</v>
      </c>
    </row>
    <row r="23" spans="1:21" ht="13.5" thickBot="1">
      <c r="A23" s="116">
        <v>17</v>
      </c>
      <c r="B23" s="108" t="s">
        <v>39</v>
      </c>
      <c r="C23" s="109" t="s">
        <v>8</v>
      </c>
      <c r="D23" s="110">
        <v>2820</v>
      </c>
      <c r="E23" s="110" t="s">
        <v>100</v>
      </c>
      <c r="F23" s="111">
        <v>1</v>
      </c>
      <c r="G23" s="112">
        <v>29</v>
      </c>
      <c r="H23" s="113">
        <v>25</v>
      </c>
      <c r="I23" s="113">
        <v>22</v>
      </c>
      <c r="J23" s="104">
        <v>25</v>
      </c>
      <c r="K23" s="104">
        <v>22</v>
      </c>
      <c r="L23" s="104">
        <v>21</v>
      </c>
      <c r="M23" s="104">
        <v>27</v>
      </c>
      <c r="N23" s="104"/>
      <c r="O23" s="114">
        <f t="shared" si="2"/>
        <v>171</v>
      </c>
      <c r="P23" s="104"/>
      <c r="Q23" s="104"/>
      <c r="R23" s="104"/>
      <c r="S23" s="104">
        <v>8</v>
      </c>
      <c r="T23" s="104">
        <v>5</v>
      </c>
      <c r="U23" s="115">
        <f>AVERAGE(G23,H23,I23,J23,K23,L23,M23,N23)</f>
        <v>24.428571428571427</v>
      </c>
    </row>
    <row r="24" spans="1:21" ht="13.5" thickBot="1">
      <c r="A24" s="107">
        <v>18</v>
      </c>
      <c r="B24" s="108" t="s">
        <v>37</v>
      </c>
      <c r="C24" s="117" t="s">
        <v>24</v>
      </c>
      <c r="D24" s="110">
        <v>2818</v>
      </c>
      <c r="E24" s="110" t="s">
        <v>100</v>
      </c>
      <c r="F24" s="111">
        <v>3</v>
      </c>
      <c r="G24" s="112">
        <v>26</v>
      </c>
      <c r="H24" s="113">
        <v>23</v>
      </c>
      <c r="I24" s="113">
        <v>26</v>
      </c>
      <c r="J24" s="104">
        <v>24</v>
      </c>
      <c r="K24" s="104">
        <v>26</v>
      </c>
      <c r="L24" s="104">
        <v>24</v>
      </c>
      <c r="M24" s="104">
        <v>24</v>
      </c>
      <c r="N24" s="104"/>
      <c r="O24" s="114">
        <f t="shared" si="2"/>
        <v>173</v>
      </c>
      <c r="P24" s="104"/>
      <c r="Q24" s="104"/>
      <c r="R24" s="104"/>
      <c r="S24" s="104">
        <v>3</v>
      </c>
      <c r="T24" s="104">
        <v>2</v>
      </c>
      <c r="U24" s="115">
        <f t="shared" si="0"/>
        <v>24.714285714285715</v>
      </c>
    </row>
    <row r="25" spans="1:21" ht="13.5" thickBot="1">
      <c r="A25" s="116">
        <v>19</v>
      </c>
      <c r="B25" s="108" t="s">
        <v>11</v>
      </c>
      <c r="C25" s="109" t="s">
        <v>12</v>
      </c>
      <c r="D25" s="110">
        <v>2114</v>
      </c>
      <c r="E25" s="110" t="s">
        <v>2</v>
      </c>
      <c r="F25" s="111">
        <v>1</v>
      </c>
      <c r="G25" s="112">
        <v>26</v>
      </c>
      <c r="H25" s="113">
        <v>22</v>
      </c>
      <c r="I25" s="113">
        <v>26</v>
      </c>
      <c r="J25" s="104">
        <v>28</v>
      </c>
      <c r="K25" s="104">
        <v>25</v>
      </c>
      <c r="L25" s="104">
        <v>24</v>
      </c>
      <c r="M25" s="104">
        <v>22</v>
      </c>
      <c r="N25" s="104"/>
      <c r="O25" s="114">
        <f t="shared" si="2"/>
        <v>173</v>
      </c>
      <c r="P25" s="104"/>
      <c r="Q25" s="104"/>
      <c r="R25" s="104"/>
      <c r="S25" s="104">
        <v>6</v>
      </c>
      <c r="T25" s="104">
        <v>4</v>
      </c>
      <c r="U25" s="115">
        <f t="shared" si="0"/>
        <v>24.714285714285715</v>
      </c>
    </row>
    <row r="26" spans="1:21" ht="13.5" thickBot="1">
      <c r="A26" s="107">
        <v>20</v>
      </c>
      <c r="B26" s="108" t="s">
        <v>91</v>
      </c>
      <c r="C26" s="109" t="s">
        <v>12</v>
      </c>
      <c r="D26" s="110">
        <v>2835</v>
      </c>
      <c r="E26" s="110" t="s">
        <v>100</v>
      </c>
      <c r="F26" s="111">
        <v>3</v>
      </c>
      <c r="G26" s="112">
        <v>26</v>
      </c>
      <c r="H26" s="113">
        <v>25</v>
      </c>
      <c r="I26" s="113">
        <v>21</v>
      </c>
      <c r="J26" s="104">
        <v>26</v>
      </c>
      <c r="K26" s="104">
        <v>27</v>
      </c>
      <c r="L26" s="104">
        <v>24</v>
      </c>
      <c r="M26" s="104">
        <v>24</v>
      </c>
      <c r="N26" s="104"/>
      <c r="O26" s="114">
        <f t="shared" si="1"/>
        <v>173</v>
      </c>
      <c r="P26" s="104"/>
      <c r="Q26" s="104"/>
      <c r="R26" s="104"/>
      <c r="S26" s="104">
        <v>6</v>
      </c>
      <c r="T26" s="104">
        <v>2</v>
      </c>
      <c r="U26" s="115">
        <f t="shared" si="0"/>
        <v>24.714285714285715</v>
      </c>
    </row>
    <row r="27" spans="1:21" ht="13.5" thickBot="1">
      <c r="A27" s="116">
        <v>21</v>
      </c>
      <c r="B27" s="108" t="s">
        <v>38</v>
      </c>
      <c r="C27" s="109" t="s">
        <v>24</v>
      </c>
      <c r="D27" s="110">
        <v>2819</v>
      </c>
      <c r="E27" s="110" t="s">
        <v>100</v>
      </c>
      <c r="F27" s="111">
        <v>2</v>
      </c>
      <c r="G27" s="112">
        <v>27</v>
      </c>
      <c r="H27" s="113">
        <v>28</v>
      </c>
      <c r="I27" s="113">
        <v>26</v>
      </c>
      <c r="J27" s="104">
        <v>22</v>
      </c>
      <c r="K27" s="104">
        <v>21</v>
      </c>
      <c r="L27" s="104">
        <v>24</v>
      </c>
      <c r="M27" s="104">
        <v>29</v>
      </c>
      <c r="N27" s="104"/>
      <c r="O27" s="114">
        <f t="shared" si="1"/>
        <v>177</v>
      </c>
      <c r="P27" s="104"/>
      <c r="Q27" s="104"/>
      <c r="R27" s="104"/>
      <c r="S27" s="104">
        <v>8</v>
      </c>
      <c r="T27" s="104">
        <v>6</v>
      </c>
      <c r="U27" s="115">
        <f t="shared" si="0"/>
        <v>25.285714285714285</v>
      </c>
    </row>
    <row r="28" spans="1:21" ht="13.5" thickBot="1">
      <c r="A28" s="107">
        <v>22</v>
      </c>
      <c r="B28" s="108" t="s">
        <v>14</v>
      </c>
      <c r="C28" s="109" t="s">
        <v>103</v>
      </c>
      <c r="D28" s="110">
        <v>2162</v>
      </c>
      <c r="E28" s="110" t="s">
        <v>2</v>
      </c>
      <c r="F28" s="111">
        <v>2</v>
      </c>
      <c r="G28" s="112">
        <v>30</v>
      </c>
      <c r="H28" s="113">
        <v>23</v>
      </c>
      <c r="I28" s="113">
        <v>24</v>
      </c>
      <c r="J28" s="104">
        <v>24</v>
      </c>
      <c r="K28" s="104">
        <v>25</v>
      </c>
      <c r="L28" s="104">
        <v>27</v>
      </c>
      <c r="M28" s="104">
        <v>25</v>
      </c>
      <c r="N28" s="104"/>
      <c r="O28" s="114">
        <f t="shared" si="1"/>
        <v>178</v>
      </c>
      <c r="P28" s="104"/>
      <c r="Q28" s="104"/>
      <c r="R28" s="104"/>
      <c r="S28" s="104">
        <v>7</v>
      </c>
      <c r="T28" s="104">
        <v>3</v>
      </c>
      <c r="U28" s="115">
        <f t="shared" si="0"/>
        <v>25.428571428571427</v>
      </c>
    </row>
    <row r="29" spans="1:21" ht="13.5" thickBot="1">
      <c r="A29" s="116">
        <v>23</v>
      </c>
      <c r="B29" s="108" t="s">
        <v>33</v>
      </c>
      <c r="C29" s="109" t="s">
        <v>82</v>
      </c>
      <c r="D29" s="110">
        <v>2766</v>
      </c>
      <c r="E29" s="110" t="s">
        <v>2</v>
      </c>
      <c r="F29" s="111">
        <v>2</v>
      </c>
      <c r="G29" s="112">
        <v>27</v>
      </c>
      <c r="H29" s="113">
        <v>24</v>
      </c>
      <c r="I29" s="113">
        <v>23</v>
      </c>
      <c r="J29" s="104">
        <v>27</v>
      </c>
      <c r="K29" s="104">
        <v>29</v>
      </c>
      <c r="L29" s="104">
        <v>21</v>
      </c>
      <c r="M29" s="104">
        <v>28</v>
      </c>
      <c r="N29" s="104"/>
      <c r="O29" s="114">
        <f>SUM(G29:N29)</f>
        <v>179</v>
      </c>
      <c r="P29" s="104"/>
      <c r="Q29" s="104"/>
      <c r="R29" s="104"/>
      <c r="S29" s="104">
        <v>8</v>
      </c>
      <c r="T29" s="104">
        <v>5</v>
      </c>
      <c r="U29" s="115">
        <f t="shared" si="0"/>
        <v>25.571428571428573</v>
      </c>
    </row>
    <row r="30" spans="1:21" ht="13.5" thickBot="1">
      <c r="A30" s="107">
        <v>24</v>
      </c>
      <c r="B30" s="108" t="s">
        <v>28</v>
      </c>
      <c r="C30" s="109" t="s">
        <v>101</v>
      </c>
      <c r="D30" s="110">
        <v>2679</v>
      </c>
      <c r="E30" s="110" t="s">
        <v>100</v>
      </c>
      <c r="F30" s="111">
        <v>3</v>
      </c>
      <c r="G30" s="112">
        <v>26</v>
      </c>
      <c r="H30" s="113">
        <v>20</v>
      </c>
      <c r="I30" s="113">
        <v>29</v>
      </c>
      <c r="J30" s="104">
        <v>24</v>
      </c>
      <c r="K30" s="104">
        <v>26</v>
      </c>
      <c r="L30" s="104">
        <v>25</v>
      </c>
      <c r="M30" s="104">
        <v>29</v>
      </c>
      <c r="N30" s="104"/>
      <c r="O30" s="114">
        <f>SUM(G30:N30)</f>
        <v>179</v>
      </c>
      <c r="P30" s="104"/>
      <c r="Q30" s="104"/>
      <c r="R30" s="104"/>
      <c r="S30" s="104">
        <v>9</v>
      </c>
      <c r="T30" s="104">
        <v>5</v>
      </c>
      <c r="U30" s="115">
        <f t="shared" si="0"/>
        <v>25.571428571428573</v>
      </c>
    </row>
    <row r="31" spans="1:21" ht="13.5" thickBot="1">
      <c r="A31" s="116" t="s">
        <v>130</v>
      </c>
      <c r="B31" s="108" t="s">
        <v>83</v>
      </c>
      <c r="C31" s="109" t="s">
        <v>42</v>
      </c>
      <c r="D31" s="110">
        <v>2568</v>
      </c>
      <c r="E31" s="110" t="s">
        <v>2</v>
      </c>
      <c r="F31" s="111">
        <v>3</v>
      </c>
      <c r="G31" s="112">
        <v>26</v>
      </c>
      <c r="H31" s="113">
        <v>27</v>
      </c>
      <c r="I31" s="113">
        <v>23</v>
      </c>
      <c r="J31" s="104">
        <v>29</v>
      </c>
      <c r="K31" s="104">
        <v>23</v>
      </c>
      <c r="L31" s="104">
        <v>27</v>
      </c>
      <c r="M31" s="104">
        <v>25</v>
      </c>
      <c r="N31" s="104"/>
      <c r="O31" s="114">
        <f t="shared" si="1"/>
        <v>180</v>
      </c>
      <c r="P31" s="104"/>
      <c r="Q31" s="104"/>
      <c r="R31" s="104"/>
      <c r="S31" s="104">
        <v>6</v>
      </c>
      <c r="T31" s="104">
        <v>4</v>
      </c>
      <c r="U31" s="115">
        <f t="shared" si="0"/>
        <v>25.714285714285715</v>
      </c>
    </row>
    <row r="32" spans="1:21" ht="13.5" thickBot="1">
      <c r="A32" s="107" t="s">
        <v>130</v>
      </c>
      <c r="B32" s="108" t="s">
        <v>17</v>
      </c>
      <c r="C32" s="109" t="s">
        <v>18</v>
      </c>
      <c r="D32" s="110">
        <v>2433</v>
      </c>
      <c r="E32" s="110" t="s">
        <v>2</v>
      </c>
      <c r="F32" s="111">
        <v>2</v>
      </c>
      <c r="G32" s="112">
        <v>28</v>
      </c>
      <c r="H32" s="113">
        <v>29</v>
      </c>
      <c r="I32" s="113">
        <v>24</v>
      </c>
      <c r="J32" s="104">
        <v>24</v>
      </c>
      <c r="K32" s="104">
        <v>25</v>
      </c>
      <c r="L32" s="104">
        <v>23</v>
      </c>
      <c r="M32" s="104">
        <v>27</v>
      </c>
      <c r="N32" s="104"/>
      <c r="O32" s="114">
        <f>SUM(G32:N32)</f>
        <v>180</v>
      </c>
      <c r="P32" s="104"/>
      <c r="Q32" s="104"/>
      <c r="R32" s="104"/>
      <c r="S32" s="104">
        <v>6</v>
      </c>
      <c r="T32" s="104">
        <v>4</v>
      </c>
      <c r="U32" s="115">
        <f t="shared" si="0"/>
        <v>25.714285714285715</v>
      </c>
    </row>
    <row r="33" spans="1:21" ht="13.5" thickBot="1">
      <c r="A33" s="116">
        <v>27</v>
      </c>
      <c r="B33" s="108" t="s">
        <v>36</v>
      </c>
      <c r="C33" s="109" t="s">
        <v>121</v>
      </c>
      <c r="D33" s="110">
        <v>2804</v>
      </c>
      <c r="E33" s="110" t="s">
        <v>2</v>
      </c>
      <c r="F33" s="111">
        <v>2</v>
      </c>
      <c r="G33" s="112">
        <v>27</v>
      </c>
      <c r="H33" s="113">
        <v>24</v>
      </c>
      <c r="I33" s="113">
        <v>27</v>
      </c>
      <c r="J33" s="104">
        <v>29</v>
      </c>
      <c r="K33" s="104">
        <v>23</v>
      </c>
      <c r="L33" s="104">
        <v>25</v>
      </c>
      <c r="M33" s="104">
        <v>25</v>
      </c>
      <c r="N33" s="104"/>
      <c r="O33" s="114">
        <f>SUM(G33:N33)</f>
        <v>180</v>
      </c>
      <c r="P33" s="104"/>
      <c r="Q33" s="104"/>
      <c r="R33" s="104"/>
      <c r="S33" s="104">
        <v>6</v>
      </c>
      <c r="T33" s="104">
        <v>3</v>
      </c>
      <c r="U33" s="115">
        <f t="shared" si="0"/>
        <v>25.714285714285715</v>
      </c>
    </row>
    <row r="34" spans="1:21" ht="13.5" thickBot="1">
      <c r="A34" s="107">
        <v>28</v>
      </c>
      <c r="B34" s="108" t="s">
        <v>86</v>
      </c>
      <c r="C34" s="109" t="s">
        <v>121</v>
      </c>
      <c r="D34" s="110">
        <v>2801</v>
      </c>
      <c r="E34" s="110" t="s">
        <v>2</v>
      </c>
      <c r="F34" s="111">
        <v>3</v>
      </c>
      <c r="G34" s="112">
        <v>24</v>
      </c>
      <c r="H34" s="113">
        <v>25</v>
      </c>
      <c r="I34" s="113">
        <v>29</v>
      </c>
      <c r="J34" s="104">
        <v>27</v>
      </c>
      <c r="K34" s="104">
        <v>24</v>
      </c>
      <c r="L34" s="104">
        <v>28</v>
      </c>
      <c r="M34" s="104">
        <v>26</v>
      </c>
      <c r="N34" s="104"/>
      <c r="O34" s="114">
        <f>SUM(G34:N34)</f>
        <v>183</v>
      </c>
      <c r="P34" s="104"/>
      <c r="Q34" s="104"/>
      <c r="R34" s="104"/>
      <c r="S34" s="104">
        <v>5</v>
      </c>
      <c r="T34" s="104">
        <v>4</v>
      </c>
      <c r="U34" s="115">
        <f t="shared" si="0"/>
        <v>26.142857142857142</v>
      </c>
    </row>
    <row r="35" spans="1:21" ht="13.5" thickBot="1">
      <c r="A35" s="116">
        <v>29</v>
      </c>
      <c r="B35" s="108" t="s">
        <v>87</v>
      </c>
      <c r="C35" s="109" t="s">
        <v>42</v>
      </c>
      <c r="D35" s="110">
        <v>2935</v>
      </c>
      <c r="E35" s="110" t="s">
        <v>2</v>
      </c>
      <c r="F35" s="111">
        <v>4</v>
      </c>
      <c r="G35" s="112">
        <v>29</v>
      </c>
      <c r="H35" s="113">
        <v>23</v>
      </c>
      <c r="I35" s="113">
        <v>30</v>
      </c>
      <c r="J35" s="104">
        <v>22</v>
      </c>
      <c r="K35" s="104">
        <v>25</v>
      </c>
      <c r="L35" s="104">
        <v>29</v>
      </c>
      <c r="M35" s="104">
        <v>25</v>
      </c>
      <c r="N35" s="104"/>
      <c r="O35" s="114">
        <f>SUM(G35:N35)</f>
        <v>183</v>
      </c>
      <c r="P35" s="104"/>
      <c r="Q35" s="104"/>
      <c r="R35" s="104"/>
      <c r="S35" s="104">
        <v>8</v>
      </c>
      <c r="T35" s="104">
        <v>6</v>
      </c>
      <c r="U35" s="115">
        <f t="shared" si="0"/>
        <v>26.142857142857142</v>
      </c>
    </row>
    <row r="36" spans="1:21" ht="13.5" thickBot="1">
      <c r="A36" s="107">
        <v>30</v>
      </c>
      <c r="B36" s="108" t="s">
        <v>31</v>
      </c>
      <c r="C36" s="109" t="s">
        <v>101</v>
      </c>
      <c r="D36" s="110">
        <v>2705</v>
      </c>
      <c r="E36" s="110" t="s">
        <v>100</v>
      </c>
      <c r="F36" s="111">
        <v>3</v>
      </c>
      <c r="G36" s="112">
        <v>26</v>
      </c>
      <c r="H36" s="113">
        <v>22</v>
      </c>
      <c r="I36" s="113">
        <v>35</v>
      </c>
      <c r="J36" s="104">
        <v>25</v>
      </c>
      <c r="K36" s="104">
        <v>25</v>
      </c>
      <c r="L36" s="104">
        <v>24</v>
      </c>
      <c r="M36" s="104">
        <v>26</v>
      </c>
      <c r="N36" s="104"/>
      <c r="O36" s="114">
        <f>SUM(G36:N36)</f>
        <v>183</v>
      </c>
      <c r="P36" s="104"/>
      <c r="Q36" s="104"/>
      <c r="R36" s="104"/>
      <c r="S36" s="104">
        <v>13</v>
      </c>
      <c r="T36" s="104">
        <v>2</v>
      </c>
      <c r="U36" s="115">
        <f t="shared" si="0"/>
        <v>26.142857142857142</v>
      </c>
    </row>
    <row r="37" spans="1:21" ht="13.5" thickBot="1">
      <c r="A37" s="116">
        <v>31</v>
      </c>
      <c r="B37" s="108" t="s">
        <v>7</v>
      </c>
      <c r="C37" s="109" t="s">
        <v>8</v>
      </c>
      <c r="D37" s="110">
        <v>1934</v>
      </c>
      <c r="E37" s="110" t="s">
        <v>100</v>
      </c>
      <c r="F37" s="111">
        <v>3</v>
      </c>
      <c r="G37" s="112">
        <v>24</v>
      </c>
      <c r="H37" s="113">
        <v>26</v>
      </c>
      <c r="I37" s="113">
        <v>26</v>
      </c>
      <c r="J37" s="104">
        <v>26</v>
      </c>
      <c r="K37" s="104">
        <v>32</v>
      </c>
      <c r="L37" s="104">
        <v>24</v>
      </c>
      <c r="M37" s="104">
        <v>27</v>
      </c>
      <c r="N37" s="104"/>
      <c r="O37" s="114">
        <f t="shared" si="1"/>
        <v>185</v>
      </c>
      <c r="P37" s="104"/>
      <c r="Q37" s="104"/>
      <c r="R37" s="104"/>
      <c r="S37" s="104">
        <v>8</v>
      </c>
      <c r="T37" s="104">
        <v>3</v>
      </c>
      <c r="U37" s="115">
        <f t="shared" si="0"/>
        <v>26.428571428571427</v>
      </c>
    </row>
    <row r="38" spans="1:21" ht="13.5" thickBot="1">
      <c r="A38" s="107">
        <v>32</v>
      </c>
      <c r="B38" s="108" t="s">
        <v>94</v>
      </c>
      <c r="C38" s="109" t="s">
        <v>92</v>
      </c>
      <c r="D38" s="110">
        <v>2594</v>
      </c>
      <c r="E38" s="110" t="s">
        <v>100</v>
      </c>
      <c r="F38" s="111">
        <v>2</v>
      </c>
      <c r="G38" s="112">
        <v>26</v>
      </c>
      <c r="H38" s="113">
        <v>27</v>
      </c>
      <c r="I38" s="113">
        <v>26</v>
      </c>
      <c r="J38" s="104">
        <v>25</v>
      </c>
      <c r="K38" s="104">
        <v>28</v>
      </c>
      <c r="L38" s="104">
        <v>26</v>
      </c>
      <c r="M38" s="104">
        <v>29</v>
      </c>
      <c r="N38" s="104"/>
      <c r="O38" s="114">
        <f>SUM(G38:N38)</f>
        <v>187</v>
      </c>
      <c r="P38" s="104"/>
      <c r="Q38" s="104"/>
      <c r="R38" s="104"/>
      <c r="S38" s="104">
        <v>4</v>
      </c>
      <c r="T38" s="104">
        <v>2</v>
      </c>
      <c r="U38" s="115">
        <f t="shared" si="0"/>
        <v>26.714285714285715</v>
      </c>
    </row>
    <row r="39" spans="1:21" ht="13.5" thickBot="1">
      <c r="A39" s="116">
        <v>33</v>
      </c>
      <c r="B39" s="108" t="s">
        <v>35</v>
      </c>
      <c r="C39" s="109" t="s">
        <v>90</v>
      </c>
      <c r="D39" s="110">
        <v>2789</v>
      </c>
      <c r="E39" s="110" t="s">
        <v>100</v>
      </c>
      <c r="F39" s="111">
        <v>3</v>
      </c>
      <c r="G39" s="112">
        <v>29</v>
      </c>
      <c r="H39" s="113">
        <v>28</v>
      </c>
      <c r="I39" s="113">
        <v>26</v>
      </c>
      <c r="J39" s="104">
        <v>28</v>
      </c>
      <c r="K39" s="104">
        <v>24</v>
      </c>
      <c r="L39" s="104">
        <v>25</v>
      </c>
      <c r="M39" s="104">
        <v>27</v>
      </c>
      <c r="N39" s="104"/>
      <c r="O39" s="114">
        <f>SUM(G39:N39)</f>
        <v>187</v>
      </c>
      <c r="P39" s="104"/>
      <c r="Q39" s="104"/>
      <c r="R39" s="104"/>
      <c r="S39" s="104">
        <v>5</v>
      </c>
      <c r="T39" s="104">
        <v>3</v>
      </c>
      <c r="U39" s="115">
        <f t="shared" si="0"/>
        <v>26.714285714285715</v>
      </c>
    </row>
    <row r="40" spans="1:21" ht="13.5" thickBot="1">
      <c r="A40" s="107">
        <v>34</v>
      </c>
      <c r="B40" s="108" t="s">
        <v>19</v>
      </c>
      <c r="C40" s="109" t="s">
        <v>18</v>
      </c>
      <c r="D40" s="110">
        <v>2434</v>
      </c>
      <c r="E40" s="110" t="s">
        <v>100</v>
      </c>
      <c r="F40" s="111">
        <v>2</v>
      </c>
      <c r="G40" s="112">
        <v>27</v>
      </c>
      <c r="H40" s="113">
        <v>32</v>
      </c>
      <c r="I40" s="113">
        <v>25</v>
      </c>
      <c r="J40" s="104">
        <v>25</v>
      </c>
      <c r="K40" s="104">
        <v>28</v>
      </c>
      <c r="L40" s="104">
        <v>25</v>
      </c>
      <c r="M40" s="104">
        <v>26</v>
      </c>
      <c r="N40" s="104"/>
      <c r="O40" s="114">
        <f t="shared" si="1"/>
        <v>188</v>
      </c>
      <c r="P40" s="104"/>
      <c r="Q40" s="104"/>
      <c r="R40" s="104"/>
      <c r="S40" s="104">
        <v>7</v>
      </c>
      <c r="T40" s="104">
        <v>3</v>
      </c>
      <c r="U40" s="115">
        <f t="shared" si="0"/>
        <v>26.857142857142858</v>
      </c>
    </row>
    <row r="41" spans="1:21" ht="13.5" thickBot="1">
      <c r="A41" s="116">
        <v>35</v>
      </c>
      <c r="B41" s="108" t="s">
        <v>95</v>
      </c>
      <c r="C41" s="109" t="s">
        <v>121</v>
      </c>
      <c r="D41" s="110">
        <v>2911</v>
      </c>
      <c r="E41" s="110" t="s">
        <v>100</v>
      </c>
      <c r="F41" s="111">
        <v>4</v>
      </c>
      <c r="G41" s="112">
        <v>27</v>
      </c>
      <c r="H41" s="113">
        <v>25</v>
      </c>
      <c r="I41" s="113">
        <v>26</v>
      </c>
      <c r="J41" s="104">
        <v>29</v>
      </c>
      <c r="K41" s="104">
        <v>29</v>
      </c>
      <c r="L41" s="104">
        <v>30</v>
      </c>
      <c r="M41" s="104">
        <v>26</v>
      </c>
      <c r="N41" s="104"/>
      <c r="O41" s="114">
        <f t="shared" si="1"/>
        <v>192</v>
      </c>
      <c r="P41" s="104"/>
      <c r="Q41" s="104"/>
      <c r="R41" s="104"/>
      <c r="S41" s="104">
        <v>5</v>
      </c>
      <c r="T41" s="104">
        <v>3</v>
      </c>
      <c r="U41" s="115">
        <f t="shared" si="0"/>
        <v>27.428571428571427</v>
      </c>
    </row>
    <row r="42" spans="1:21" ht="13.5" thickBot="1">
      <c r="A42" s="107">
        <v>36</v>
      </c>
      <c r="B42" s="108" t="s">
        <v>93</v>
      </c>
      <c r="C42" s="109" t="s">
        <v>8</v>
      </c>
      <c r="D42" s="110">
        <v>2844</v>
      </c>
      <c r="E42" s="110" t="s">
        <v>100</v>
      </c>
      <c r="F42" s="111">
        <v>3</v>
      </c>
      <c r="G42" s="112">
        <v>27</v>
      </c>
      <c r="H42" s="113">
        <v>31</v>
      </c>
      <c r="I42" s="113">
        <v>25</v>
      </c>
      <c r="J42" s="104">
        <v>27</v>
      </c>
      <c r="K42" s="104">
        <v>32</v>
      </c>
      <c r="L42" s="104">
        <v>20</v>
      </c>
      <c r="M42" s="104">
        <v>31</v>
      </c>
      <c r="N42" s="104"/>
      <c r="O42" s="114">
        <f t="shared" si="1"/>
        <v>193</v>
      </c>
      <c r="P42" s="104"/>
      <c r="Q42" s="104"/>
      <c r="R42" s="104"/>
      <c r="S42" s="104">
        <v>12</v>
      </c>
      <c r="T42" s="104">
        <v>6</v>
      </c>
      <c r="U42" s="115">
        <f t="shared" si="0"/>
        <v>27.571428571428573</v>
      </c>
    </row>
    <row r="43" spans="1:21" ht="13.5" thickBot="1">
      <c r="A43" s="116">
        <v>37</v>
      </c>
      <c r="B43" s="108" t="s">
        <v>88</v>
      </c>
      <c r="C43" s="109" t="s">
        <v>121</v>
      </c>
      <c r="D43" s="110">
        <v>2805</v>
      </c>
      <c r="E43" s="110" t="s">
        <v>2</v>
      </c>
      <c r="F43" s="111">
        <v>3</v>
      </c>
      <c r="G43" s="112">
        <v>30</v>
      </c>
      <c r="H43" s="113">
        <v>32</v>
      </c>
      <c r="I43" s="113">
        <v>23</v>
      </c>
      <c r="J43" s="104">
        <v>27</v>
      </c>
      <c r="K43" s="104">
        <v>30</v>
      </c>
      <c r="L43" s="104">
        <v>29</v>
      </c>
      <c r="M43" s="104">
        <v>24</v>
      </c>
      <c r="N43" s="104"/>
      <c r="O43" s="114">
        <f t="shared" si="1"/>
        <v>195</v>
      </c>
      <c r="P43" s="104"/>
      <c r="Q43" s="104"/>
      <c r="R43" s="104"/>
      <c r="S43" s="104">
        <v>9</v>
      </c>
      <c r="T43" s="104">
        <v>6</v>
      </c>
      <c r="U43" s="115">
        <f t="shared" si="0"/>
        <v>27.857142857142858</v>
      </c>
    </row>
    <row r="44" spans="1:21" ht="13.5" thickBot="1">
      <c r="A44" s="107">
        <v>38</v>
      </c>
      <c r="B44" s="108" t="s">
        <v>40</v>
      </c>
      <c r="C44" s="109" t="s">
        <v>8</v>
      </c>
      <c r="D44" s="110">
        <v>2845</v>
      </c>
      <c r="E44" s="110" t="s">
        <v>100</v>
      </c>
      <c r="F44" s="111">
        <v>4</v>
      </c>
      <c r="G44" s="112">
        <v>29</v>
      </c>
      <c r="H44" s="113">
        <v>28</v>
      </c>
      <c r="I44" s="113">
        <v>24</v>
      </c>
      <c r="J44" s="104">
        <v>27</v>
      </c>
      <c r="K44" s="104">
        <v>34</v>
      </c>
      <c r="L44" s="104">
        <v>29</v>
      </c>
      <c r="M44" s="104">
        <v>26</v>
      </c>
      <c r="N44" s="104"/>
      <c r="O44" s="114">
        <f t="shared" si="1"/>
        <v>197</v>
      </c>
      <c r="P44" s="104"/>
      <c r="Q44" s="104"/>
      <c r="R44" s="104"/>
      <c r="S44" s="104">
        <v>10</v>
      </c>
      <c r="T44" s="104">
        <v>3</v>
      </c>
      <c r="U44" s="115">
        <f t="shared" si="0"/>
        <v>28.142857142857142</v>
      </c>
    </row>
    <row r="45" spans="1:21" ht="13.5" thickBot="1">
      <c r="A45" s="116">
        <v>39</v>
      </c>
      <c r="B45" s="108" t="s">
        <v>43</v>
      </c>
      <c r="C45" s="109" t="s">
        <v>121</v>
      </c>
      <c r="D45" s="110">
        <v>2896</v>
      </c>
      <c r="E45" s="110" t="s">
        <v>100</v>
      </c>
      <c r="F45" s="111">
        <v>5</v>
      </c>
      <c r="G45" s="112">
        <v>28</v>
      </c>
      <c r="H45" s="113">
        <v>29</v>
      </c>
      <c r="I45" s="113">
        <v>26</v>
      </c>
      <c r="J45" s="104">
        <v>30</v>
      </c>
      <c r="K45" s="104">
        <v>29</v>
      </c>
      <c r="L45" s="104">
        <v>30</v>
      </c>
      <c r="M45" s="104">
        <v>34</v>
      </c>
      <c r="N45" s="104"/>
      <c r="O45" s="114">
        <f t="shared" si="1"/>
        <v>206</v>
      </c>
      <c r="P45" s="104"/>
      <c r="Q45" s="104"/>
      <c r="R45" s="104"/>
      <c r="S45" s="104">
        <v>8</v>
      </c>
      <c r="T45" s="104">
        <v>2</v>
      </c>
      <c r="U45" s="115">
        <f t="shared" si="0"/>
        <v>29.428571428571427</v>
      </c>
    </row>
    <row r="46" spans="1:21" ht="13.5" thickBot="1">
      <c r="A46" s="107">
        <v>40</v>
      </c>
      <c r="B46" s="108" t="s">
        <v>32</v>
      </c>
      <c r="C46" s="109" t="s">
        <v>18</v>
      </c>
      <c r="D46" s="110">
        <v>2712</v>
      </c>
      <c r="E46" s="110" t="s">
        <v>100</v>
      </c>
      <c r="F46" s="111">
        <v>4</v>
      </c>
      <c r="G46" s="112">
        <v>37</v>
      </c>
      <c r="H46" s="113">
        <v>31</v>
      </c>
      <c r="I46" s="113">
        <v>38</v>
      </c>
      <c r="J46" s="104">
        <v>25</v>
      </c>
      <c r="K46" s="104">
        <v>29</v>
      </c>
      <c r="L46" s="104">
        <v>23</v>
      </c>
      <c r="M46" s="104">
        <v>26</v>
      </c>
      <c r="N46" s="104"/>
      <c r="O46" s="114">
        <f t="shared" si="1"/>
        <v>209</v>
      </c>
      <c r="P46" s="104"/>
      <c r="Q46" s="104"/>
      <c r="R46" s="104"/>
      <c r="S46" s="104">
        <v>15</v>
      </c>
      <c r="T46" s="104">
        <v>12</v>
      </c>
      <c r="U46" s="115">
        <f t="shared" si="0"/>
        <v>29.857142857142858</v>
      </c>
    </row>
    <row r="47" spans="1:21" ht="13.5" thickBot="1">
      <c r="A47" s="116">
        <v>41</v>
      </c>
      <c r="B47" s="108" t="s">
        <v>96</v>
      </c>
      <c r="C47" s="109" t="s">
        <v>42</v>
      </c>
      <c r="D47" s="110">
        <v>2874</v>
      </c>
      <c r="E47" s="110" t="s">
        <v>100</v>
      </c>
      <c r="F47" s="111">
        <v>5</v>
      </c>
      <c r="G47" s="112">
        <v>26</v>
      </c>
      <c r="H47" s="113">
        <v>42</v>
      </c>
      <c r="I47" s="113">
        <v>29</v>
      </c>
      <c r="J47" s="104">
        <v>30</v>
      </c>
      <c r="K47" s="104">
        <v>27</v>
      </c>
      <c r="L47" s="104">
        <v>32</v>
      </c>
      <c r="M47" s="104">
        <v>26</v>
      </c>
      <c r="N47" s="104"/>
      <c r="O47" s="114">
        <f t="shared" si="1"/>
        <v>212</v>
      </c>
      <c r="P47" s="104"/>
      <c r="Q47" s="104"/>
      <c r="R47" s="104"/>
      <c r="S47" s="104">
        <v>16</v>
      </c>
      <c r="T47" s="104">
        <v>6</v>
      </c>
      <c r="U47" s="115">
        <f t="shared" si="0"/>
        <v>30.285714285714285</v>
      </c>
    </row>
    <row r="48" spans="1:21" ht="13.5" thickBot="1">
      <c r="A48" s="107">
        <v>42</v>
      </c>
      <c r="B48" s="108" t="s">
        <v>97</v>
      </c>
      <c r="C48" s="109" t="s">
        <v>92</v>
      </c>
      <c r="D48" s="110">
        <v>2860</v>
      </c>
      <c r="E48" s="110" t="s">
        <v>100</v>
      </c>
      <c r="F48" s="111">
        <v>5</v>
      </c>
      <c r="G48" s="112">
        <v>28</v>
      </c>
      <c r="H48" s="113">
        <v>32</v>
      </c>
      <c r="I48" s="113">
        <v>36</v>
      </c>
      <c r="J48" s="104">
        <v>31</v>
      </c>
      <c r="K48" s="104">
        <v>28</v>
      </c>
      <c r="L48" s="104">
        <v>37</v>
      </c>
      <c r="M48" s="104">
        <v>28</v>
      </c>
      <c r="N48" s="104"/>
      <c r="O48" s="114">
        <f t="shared" si="1"/>
        <v>220</v>
      </c>
      <c r="P48" s="104"/>
      <c r="Q48" s="104"/>
      <c r="R48" s="104"/>
      <c r="S48" s="104">
        <v>9</v>
      </c>
      <c r="T48" s="104">
        <v>8</v>
      </c>
      <c r="U48" s="115">
        <f t="shared" si="0"/>
        <v>31.428571428571427</v>
      </c>
    </row>
    <row r="49" spans="1:21" ht="13.5" thickBot="1">
      <c r="A49" s="116">
        <v>43</v>
      </c>
      <c r="B49" s="108" t="s">
        <v>44</v>
      </c>
      <c r="C49" s="109" t="s">
        <v>121</v>
      </c>
      <c r="D49" s="110">
        <v>2913</v>
      </c>
      <c r="E49" s="110" t="s">
        <v>100</v>
      </c>
      <c r="F49" s="111">
        <v>5</v>
      </c>
      <c r="G49" s="112">
        <v>40</v>
      </c>
      <c r="H49" s="113">
        <v>31</v>
      </c>
      <c r="I49" s="113">
        <v>38</v>
      </c>
      <c r="J49" s="104">
        <v>28</v>
      </c>
      <c r="K49" s="104">
        <v>32</v>
      </c>
      <c r="L49" s="104">
        <v>33</v>
      </c>
      <c r="M49" s="104">
        <v>33</v>
      </c>
      <c r="N49" s="104"/>
      <c r="O49" s="114">
        <f t="shared" si="1"/>
        <v>235</v>
      </c>
      <c r="P49" s="104"/>
      <c r="Q49" s="104"/>
      <c r="R49" s="104"/>
      <c r="S49" s="104">
        <v>12</v>
      </c>
      <c r="T49" s="104">
        <v>7</v>
      </c>
      <c r="U49" s="115">
        <f t="shared" si="0"/>
        <v>33.57142857142857</v>
      </c>
    </row>
    <row r="50" spans="1:21" ht="13.5" thickBot="1">
      <c r="A50" s="118">
        <v>44</v>
      </c>
      <c r="B50" s="119" t="s">
        <v>119</v>
      </c>
      <c r="C50" s="120" t="s">
        <v>90</v>
      </c>
      <c r="D50" s="121">
        <v>3036</v>
      </c>
      <c r="E50" s="121" t="s">
        <v>100</v>
      </c>
      <c r="F50" s="122" t="s">
        <v>98</v>
      </c>
      <c r="G50" s="123">
        <v>34</v>
      </c>
      <c r="H50" s="124">
        <v>32</v>
      </c>
      <c r="I50" s="124">
        <v>45</v>
      </c>
      <c r="J50" s="124">
        <v>39</v>
      </c>
      <c r="K50" s="124">
        <v>27</v>
      </c>
      <c r="L50" s="124">
        <v>33</v>
      </c>
      <c r="M50" s="124">
        <v>37</v>
      </c>
      <c r="N50" s="124"/>
      <c r="O50" s="125">
        <f t="shared" si="1"/>
        <v>247</v>
      </c>
      <c r="P50" s="124"/>
      <c r="Q50" s="124"/>
      <c r="R50" s="124"/>
      <c r="S50" s="124">
        <v>18</v>
      </c>
      <c r="T50" s="124">
        <v>7</v>
      </c>
      <c r="U50" s="126">
        <f t="shared" si="0"/>
        <v>35.285714285714285</v>
      </c>
    </row>
    <row r="51" ht="13.5" thickTop="1"/>
    <row r="52" spans="1:21" ht="18">
      <c r="A52" s="188" t="s">
        <v>131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</row>
    <row r="53" ht="13.5" thickBot="1"/>
    <row r="54" spans="1:21" ht="13.5" thickTop="1">
      <c r="A54" s="94" t="s">
        <v>72</v>
      </c>
      <c r="B54" s="95" t="s">
        <v>48</v>
      </c>
      <c r="C54" s="183" t="s">
        <v>1</v>
      </c>
      <c r="D54" s="183" t="s">
        <v>74</v>
      </c>
      <c r="E54" s="183" t="s">
        <v>75</v>
      </c>
      <c r="F54" s="183" t="s">
        <v>76</v>
      </c>
      <c r="G54" s="95" t="s">
        <v>49</v>
      </c>
      <c r="H54" s="95" t="s">
        <v>50</v>
      </c>
      <c r="I54" s="95" t="s">
        <v>51</v>
      </c>
      <c r="J54" s="95" t="s">
        <v>52</v>
      </c>
      <c r="K54" s="95" t="s">
        <v>53</v>
      </c>
      <c r="L54" s="95" t="s">
        <v>54</v>
      </c>
      <c r="M54" s="95" t="s">
        <v>55</v>
      </c>
      <c r="N54" s="95" t="s">
        <v>56</v>
      </c>
      <c r="O54" s="95" t="s">
        <v>58</v>
      </c>
      <c r="P54" s="183" t="s">
        <v>125</v>
      </c>
      <c r="Q54" s="183" t="s">
        <v>126</v>
      </c>
      <c r="R54" s="183" t="s">
        <v>127</v>
      </c>
      <c r="S54" s="183" t="s">
        <v>128</v>
      </c>
      <c r="T54" s="183" t="s">
        <v>129</v>
      </c>
      <c r="U54" s="185" t="s">
        <v>77</v>
      </c>
    </row>
    <row r="55" spans="1:21" ht="13.5" thickBot="1">
      <c r="A55" s="96" t="s">
        <v>73</v>
      </c>
      <c r="B55" s="97" t="s">
        <v>0</v>
      </c>
      <c r="C55" s="187"/>
      <c r="D55" s="187"/>
      <c r="E55" s="187"/>
      <c r="F55" s="187"/>
      <c r="G55" s="97" t="s">
        <v>57</v>
      </c>
      <c r="H55" s="97" t="s">
        <v>57</v>
      </c>
      <c r="I55" s="97" t="s">
        <v>57</v>
      </c>
      <c r="J55" s="97" t="s">
        <v>57</v>
      </c>
      <c r="K55" s="97" t="s">
        <v>57</v>
      </c>
      <c r="L55" s="97" t="s">
        <v>57</v>
      </c>
      <c r="M55" s="97" t="s">
        <v>57</v>
      </c>
      <c r="N55" s="97" t="s">
        <v>57</v>
      </c>
      <c r="O55" s="97" t="s">
        <v>81</v>
      </c>
      <c r="P55" s="184"/>
      <c r="Q55" s="184"/>
      <c r="R55" s="184"/>
      <c r="S55" s="184"/>
      <c r="T55" s="184"/>
      <c r="U55" s="186"/>
    </row>
    <row r="56" spans="1:21" ht="13.5" thickBot="1">
      <c r="A56" s="116">
        <v>1</v>
      </c>
      <c r="B56" s="108" t="s">
        <v>26</v>
      </c>
      <c r="C56" s="109" t="s">
        <v>82</v>
      </c>
      <c r="D56" s="110">
        <v>2676</v>
      </c>
      <c r="E56" s="110" t="s">
        <v>2</v>
      </c>
      <c r="F56" s="111" t="s">
        <v>13</v>
      </c>
      <c r="G56" s="127">
        <v>21</v>
      </c>
      <c r="H56" s="128">
        <v>21</v>
      </c>
      <c r="I56" s="128">
        <v>21</v>
      </c>
      <c r="J56" s="128">
        <v>22</v>
      </c>
      <c r="K56" s="128">
        <v>21</v>
      </c>
      <c r="L56" s="128">
        <v>23</v>
      </c>
      <c r="M56" s="128">
        <v>19</v>
      </c>
      <c r="N56" s="128">
        <v>21</v>
      </c>
      <c r="O56" s="114">
        <f aca="true" t="shared" si="3" ref="O56:O75">SUM(G56:N56)</f>
        <v>169</v>
      </c>
      <c r="P56" s="128">
        <v>96</v>
      </c>
      <c r="Q56" s="128">
        <v>5</v>
      </c>
      <c r="R56" s="128">
        <v>101</v>
      </c>
      <c r="S56" s="128">
        <v>4</v>
      </c>
      <c r="T56" s="128">
        <v>1</v>
      </c>
      <c r="U56" s="129">
        <f aca="true" t="shared" si="4" ref="U56:U75">AVERAGE(G56,H56,I56,J56,K56,L56,M56,N56)</f>
        <v>21.125</v>
      </c>
    </row>
    <row r="57" spans="1:21" ht="13.5" customHeight="1" thickBot="1">
      <c r="A57" s="107">
        <v>2</v>
      </c>
      <c r="B57" s="108" t="s">
        <v>99</v>
      </c>
      <c r="C57" s="109" t="s">
        <v>120</v>
      </c>
      <c r="D57" s="110">
        <v>2108</v>
      </c>
      <c r="E57" s="110" t="s">
        <v>2</v>
      </c>
      <c r="F57" s="111" t="s">
        <v>13</v>
      </c>
      <c r="G57" s="112">
        <v>20</v>
      </c>
      <c r="H57" s="113">
        <v>19</v>
      </c>
      <c r="I57" s="113">
        <v>21</v>
      </c>
      <c r="J57" s="104">
        <v>23</v>
      </c>
      <c r="K57" s="104">
        <v>20</v>
      </c>
      <c r="L57" s="104">
        <v>25</v>
      </c>
      <c r="M57" s="104">
        <v>20</v>
      </c>
      <c r="N57" s="104">
        <v>24</v>
      </c>
      <c r="O57" s="114">
        <f t="shared" si="3"/>
        <v>172</v>
      </c>
      <c r="P57" s="173" t="s">
        <v>132</v>
      </c>
      <c r="Q57" s="174"/>
      <c r="R57" s="175"/>
      <c r="S57" s="104">
        <v>6</v>
      </c>
      <c r="T57" s="104">
        <v>4</v>
      </c>
      <c r="U57" s="115">
        <f t="shared" si="4"/>
        <v>21.5</v>
      </c>
    </row>
    <row r="58" spans="1:21" ht="13.5" thickBot="1">
      <c r="A58" s="116">
        <v>3</v>
      </c>
      <c r="B58" s="108" t="s">
        <v>23</v>
      </c>
      <c r="C58" s="109" t="s">
        <v>24</v>
      </c>
      <c r="D58" s="110">
        <v>2637</v>
      </c>
      <c r="E58" s="110" t="s">
        <v>2</v>
      </c>
      <c r="F58" s="111" t="s">
        <v>13</v>
      </c>
      <c r="G58" s="112">
        <v>19</v>
      </c>
      <c r="H58" s="113">
        <v>22</v>
      </c>
      <c r="I58" s="113">
        <v>22</v>
      </c>
      <c r="J58" s="104">
        <v>23</v>
      </c>
      <c r="K58" s="104">
        <v>21</v>
      </c>
      <c r="L58" s="104">
        <v>22</v>
      </c>
      <c r="M58" s="104">
        <v>22</v>
      </c>
      <c r="N58" s="104">
        <v>23</v>
      </c>
      <c r="O58" s="114">
        <f t="shared" si="3"/>
        <v>174</v>
      </c>
      <c r="P58" s="104">
        <v>91</v>
      </c>
      <c r="Q58" s="104">
        <v>3</v>
      </c>
      <c r="R58" s="104">
        <v>94</v>
      </c>
      <c r="S58" s="104">
        <v>4</v>
      </c>
      <c r="T58" s="104">
        <v>2</v>
      </c>
      <c r="U58" s="115">
        <f t="shared" si="4"/>
        <v>21.75</v>
      </c>
    </row>
    <row r="59" spans="1:21" ht="13.5" thickBot="1">
      <c r="A59" s="107">
        <v>4</v>
      </c>
      <c r="B59" s="108" t="s">
        <v>16</v>
      </c>
      <c r="C59" s="109" t="s">
        <v>82</v>
      </c>
      <c r="D59" s="110">
        <v>2189</v>
      </c>
      <c r="E59" s="110" t="s">
        <v>2</v>
      </c>
      <c r="F59" s="111">
        <v>1</v>
      </c>
      <c r="G59" s="112">
        <v>20</v>
      </c>
      <c r="H59" s="113">
        <v>25</v>
      </c>
      <c r="I59" s="113">
        <v>24</v>
      </c>
      <c r="J59" s="104">
        <v>24</v>
      </c>
      <c r="K59" s="104">
        <v>22</v>
      </c>
      <c r="L59" s="104">
        <v>21</v>
      </c>
      <c r="M59" s="104">
        <v>22</v>
      </c>
      <c r="N59" s="104">
        <v>25</v>
      </c>
      <c r="O59" s="114">
        <f t="shared" si="3"/>
        <v>183</v>
      </c>
      <c r="P59" s="104">
        <v>82</v>
      </c>
      <c r="Q59" s="104">
        <v>1</v>
      </c>
      <c r="R59" s="104">
        <v>83</v>
      </c>
      <c r="S59" s="104">
        <v>5</v>
      </c>
      <c r="T59" s="104">
        <v>4</v>
      </c>
      <c r="U59" s="115">
        <f t="shared" si="4"/>
        <v>22.875</v>
      </c>
    </row>
    <row r="60" spans="1:21" ht="13.5" thickBot="1">
      <c r="A60" s="116">
        <v>5</v>
      </c>
      <c r="B60" s="108" t="s">
        <v>15</v>
      </c>
      <c r="C60" s="109" t="s">
        <v>12</v>
      </c>
      <c r="D60" s="110">
        <v>2175</v>
      </c>
      <c r="E60" s="110" t="s">
        <v>2</v>
      </c>
      <c r="F60" s="111">
        <v>1</v>
      </c>
      <c r="G60" s="112">
        <v>22</v>
      </c>
      <c r="H60" s="113">
        <v>23</v>
      </c>
      <c r="I60" s="113">
        <v>22</v>
      </c>
      <c r="J60" s="104">
        <v>25</v>
      </c>
      <c r="K60" s="104">
        <v>22</v>
      </c>
      <c r="L60" s="104">
        <v>25</v>
      </c>
      <c r="M60" s="104">
        <v>26</v>
      </c>
      <c r="N60" s="104">
        <v>22</v>
      </c>
      <c r="O60" s="114">
        <f t="shared" si="3"/>
        <v>187</v>
      </c>
      <c r="P60" s="104">
        <v>78</v>
      </c>
      <c r="Q60" s="104"/>
      <c r="R60" s="104">
        <v>78</v>
      </c>
      <c r="S60" s="104">
        <v>4</v>
      </c>
      <c r="T60" s="104">
        <v>3</v>
      </c>
      <c r="U60" s="115">
        <f t="shared" si="4"/>
        <v>23.375</v>
      </c>
    </row>
    <row r="61" spans="1:21" ht="13.5" thickBot="1">
      <c r="A61" s="107">
        <v>6</v>
      </c>
      <c r="B61" s="108" t="s">
        <v>10</v>
      </c>
      <c r="C61" s="109" t="s">
        <v>42</v>
      </c>
      <c r="D61" s="110">
        <v>2034</v>
      </c>
      <c r="E61" s="110" t="s">
        <v>2</v>
      </c>
      <c r="F61" s="111">
        <v>1</v>
      </c>
      <c r="G61" s="112">
        <v>24</v>
      </c>
      <c r="H61" s="113">
        <v>23</v>
      </c>
      <c r="I61" s="113">
        <v>24</v>
      </c>
      <c r="J61" s="104">
        <v>25</v>
      </c>
      <c r="K61" s="104">
        <v>26</v>
      </c>
      <c r="L61" s="104">
        <v>23</v>
      </c>
      <c r="M61" s="104">
        <v>23</v>
      </c>
      <c r="N61" s="104">
        <v>21</v>
      </c>
      <c r="O61" s="114">
        <f t="shared" si="3"/>
        <v>189</v>
      </c>
      <c r="P61" s="104">
        <v>76</v>
      </c>
      <c r="Q61" s="104"/>
      <c r="R61" s="104">
        <v>76</v>
      </c>
      <c r="S61" s="104">
        <v>5</v>
      </c>
      <c r="T61" s="104">
        <v>2</v>
      </c>
      <c r="U61" s="115">
        <f t="shared" si="4"/>
        <v>23.625</v>
      </c>
    </row>
    <row r="62" spans="1:21" ht="13.5" thickBot="1">
      <c r="A62" s="116">
        <v>7</v>
      </c>
      <c r="B62" s="108" t="s">
        <v>29</v>
      </c>
      <c r="C62" s="109" t="s">
        <v>101</v>
      </c>
      <c r="D62" s="110">
        <v>2694</v>
      </c>
      <c r="E62" s="110" t="s">
        <v>2</v>
      </c>
      <c r="F62" s="111">
        <v>2</v>
      </c>
      <c r="G62" s="112">
        <v>20</v>
      </c>
      <c r="H62" s="113">
        <v>29</v>
      </c>
      <c r="I62" s="113">
        <v>20</v>
      </c>
      <c r="J62" s="104">
        <v>28</v>
      </c>
      <c r="K62" s="104">
        <v>25</v>
      </c>
      <c r="L62" s="104">
        <v>24</v>
      </c>
      <c r="M62" s="104">
        <v>22</v>
      </c>
      <c r="N62" s="104">
        <v>23</v>
      </c>
      <c r="O62" s="114">
        <f t="shared" si="3"/>
        <v>191</v>
      </c>
      <c r="P62" s="104">
        <v>74</v>
      </c>
      <c r="Q62" s="104"/>
      <c r="R62" s="104">
        <v>74</v>
      </c>
      <c r="S62" s="104">
        <v>9</v>
      </c>
      <c r="T62" s="104">
        <v>8</v>
      </c>
      <c r="U62" s="115">
        <f t="shared" si="4"/>
        <v>23.875</v>
      </c>
    </row>
    <row r="63" spans="1:21" ht="13.5" thickBot="1">
      <c r="A63" s="107">
        <v>8</v>
      </c>
      <c r="B63" s="108" t="s">
        <v>84</v>
      </c>
      <c r="C63" s="109" t="s">
        <v>85</v>
      </c>
      <c r="D63" s="110">
        <v>2774</v>
      </c>
      <c r="E63" s="110" t="s">
        <v>2</v>
      </c>
      <c r="F63" s="111">
        <v>3</v>
      </c>
      <c r="G63" s="112">
        <v>26</v>
      </c>
      <c r="H63" s="113">
        <v>23</v>
      </c>
      <c r="I63" s="113">
        <v>24</v>
      </c>
      <c r="J63" s="104">
        <v>26</v>
      </c>
      <c r="K63" s="104">
        <v>24</v>
      </c>
      <c r="L63" s="104">
        <v>24</v>
      </c>
      <c r="M63" s="104">
        <v>21</v>
      </c>
      <c r="N63" s="104">
        <v>24</v>
      </c>
      <c r="O63" s="114">
        <f t="shared" si="3"/>
        <v>192</v>
      </c>
      <c r="P63" s="104">
        <v>73</v>
      </c>
      <c r="Q63" s="104"/>
      <c r="R63" s="104">
        <v>73</v>
      </c>
      <c r="S63" s="104">
        <v>5</v>
      </c>
      <c r="T63" s="104">
        <v>3</v>
      </c>
      <c r="U63" s="115">
        <f t="shared" si="4"/>
        <v>24</v>
      </c>
    </row>
    <row r="64" spans="1:21" ht="13.5" thickBot="1">
      <c r="A64" s="116">
        <v>9</v>
      </c>
      <c r="B64" s="108" t="s">
        <v>30</v>
      </c>
      <c r="C64" s="109" t="s">
        <v>101</v>
      </c>
      <c r="D64" s="110">
        <v>2704</v>
      </c>
      <c r="E64" s="110" t="s">
        <v>2</v>
      </c>
      <c r="F64" s="111">
        <v>1</v>
      </c>
      <c r="G64" s="112">
        <v>22</v>
      </c>
      <c r="H64" s="113">
        <v>24</v>
      </c>
      <c r="I64" s="113">
        <v>21</v>
      </c>
      <c r="J64" s="104">
        <v>24</v>
      </c>
      <c r="K64" s="104">
        <v>25</v>
      </c>
      <c r="L64" s="104">
        <v>26</v>
      </c>
      <c r="M64" s="104">
        <v>28</v>
      </c>
      <c r="N64" s="104"/>
      <c r="O64" s="114">
        <f t="shared" si="3"/>
        <v>170</v>
      </c>
      <c r="P64" s="104">
        <v>65</v>
      </c>
      <c r="Q64" s="104"/>
      <c r="R64" s="104">
        <v>65</v>
      </c>
      <c r="S64" s="104">
        <v>7</v>
      </c>
      <c r="T64" s="104">
        <v>4</v>
      </c>
      <c r="U64" s="115">
        <f t="shared" si="4"/>
        <v>24.285714285714285</v>
      </c>
    </row>
    <row r="65" spans="1:21" ht="13.5" thickBot="1">
      <c r="A65" s="107">
        <v>10</v>
      </c>
      <c r="B65" s="108" t="s">
        <v>27</v>
      </c>
      <c r="C65" s="109" t="s">
        <v>82</v>
      </c>
      <c r="D65" s="110">
        <v>2678</v>
      </c>
      <c r="E65" s="110" t="s">
        <v>2</v>
      </c>
      <c r="F65" s="111" t="s">
        <v>13</v>
      </c>
      <c r="G65" s="112">
        <v>24</v>
      </c>
      <c r="H65" s="113">
        <v>24</v>
      </c>
      <c r="I65" s="113">
        <v>23</v>
      </c>
      <c r="J65" s="104">
        <v>24</v>
      </c>
      <c r="K65" s="104">
        <v>24</v>
      </c>
      <c r="L65" s="104">
        <v>26</v>
      </c>
      <c r="M65" s="104">
        <v>26</v>
      </c>
      <c r="N65" s="104"/>
      <c r="O65" s="114">
        <f t="shared" si="3"/>
        <v>171</v>
      </c>
      <c r="P65" s="104">
        <v>64</v>
      </c>
      <c r="Q65" s="104"/>
      <c r="R65" s="104">
        <v>64</v>
      </c>
      <c r="S65" s="104">
        <v>3</v>
      </c>
      <c r="T65" s="104">
        <v>2</v>
      </c>
      <c r="U65" s="115">
        <f t="shared" si="4"/>
        <v>24.428571428571427</v>
      </c>
    </row>
    <row r="66" spans="1:21" ht="13.5" thickBot="1">
      <c r="A66" s="116">
        <v>11</v>
      </c>
      <c r="B66" s="108" t="s">
        <v>25</v>
      </c>
      <c r="C66" s="109" t="s">
        <v>82</v>
      </c>
      <c r="D66" s="110">
        <v>2672</v>
      </c>
      <c r="E66" s="110" t="s">
        <v>2</v>
      </c>
      <c r="F66" s="111" t="s">
        <v>13</v>
      </c>
      <c r="G66" s="112">
        <v>28</v>
      </c>
      <c r="H66" s="113">
        <v>25</v>
      </c>
      <c r="I66" s="113">
        <v>21</v>
      </c>
      <c r="J66" s="104">
        <v>26</v>
      </c>
      <c r="K66" s="104">
        <v>22</v>
      </c>
      <c r="L66" s="104">
        <v>25</v>
      </c>
      <c r="M66" s="104">
        <v>24</v>
      </c>
      <c r="N66" s="104"/>
      <c r="O66" s="114">
        <f t="shared" si="3"/>
        <v>171</v>
      </c>
      <c r="P66" s="104">
        <v>64</v>
      </c>
      <c r="Q66" s="104"/>
      <c r="R66" s="104">
        <v>64</v>
      </c>
      <c r="S66" s="104">
        <v>7</v>
      </c>
      <c r="T66" s="104">
        <v>4</v>
      </c>
      <c r="U66" s="115">
        <f t="shared" si="4"/>
        <v>24.428571428571427</v>
      </c>
    </row>
    <row r="67" spans="1:21" ht="13.5" thickBot="1">
      <c r="A67" s="107">
        <v>12</v>
      </c>
      <c r="B67" s="108" t="s">
        <v>11</v>
      </c>
      <c r="C67" s="109" t="s">
        <v>12</v>
      </c>
      <c r="D67" s="110">
        <v>2114</v>
      </c>
      <c r="E67" s="110" t="s">
        <v>2</v>
      </c>
      <c r="F67" s="111">
        <v>1</v>
      </c>
      <c r="G67" s="112">
        <v>26</v>
      </c>
      <c r="H67" s="113">
        <v>22</v>
      </c>
      <c r="I67" s="113">
        <v>26</v>
      </c>
      <c r="J67" s="104">
        <v>28</v>
      </c>
      <c r="K67" s="104">
        <v>25</v>
      </c>
      <c r="L67" s="104">
        <v>24</v>
      </c>
      <c r="M67" s="104">
        <v>22</v>
      </c>
      <c r="N67" s="104"/>
      <c r="O67" s="114">
        <f t="shared" si="3"/>
        <v>173</v>
      </c>
      <c r="P67" s="104">
        <v>62</v>
      </c>
      <c r="Q67" s="104"/>
      <c r="R67" s="104">
        <v>62</v>
      </c>
      <c r="S67" s="104">
        <v>6</v>
      </c>
      <c r="T67" s="104">
        <v>4</v>
      </c>
      <c r="U67" s="115">
        <f t="shared" si="4"/>
        <v>24.714285714285715</v>
      </c>
    </row>
    <row r="68" spans="1:21" ht="13.5" thickBot="1">
      <c r="A68" s="116">
        <v>13</v>
      </c>
      <c r="B68" s="108" t="s">
        <v>14</v>
      </c>
      <c r="C68" s="109" t="s">
        <v>103</v>
      </c>
      <c r="D68" s="110">
        <v>2162</v>
      </c>
      <c r="E68" s="110" t="s">
        <v>2</v>
      </c>
      <c r="F68" s="111">
        <v>2</v>
      </c>
      <c r="G68" s="112">
        <v>30</v>
      </c>
      <c r="H68" s="113">
        <v>23</v>
      </c>
      <c r="I68" s="113">
        <v>24</v>
      </c>
      <c r="J68" s="104">
        <v>24</v>
      </c>
      <c r="K68" s="104">
        <v>25</v>
      </c>
      <c r="L68" s="104">
        <v>27</v>
      </c>
      <c r="M68" s="104">
        <v>25</v>
      </c>
      <c r="N68" s="104"/>
      <c r="O68" s="114">
        <f t="shared" si="3"/>
        <v>178</v>
      </c>
      <c r="P68" s="104">
        <v>57</v>
      </c>
      <c r="Q68" s="104"/>
      <c r="R68" s="104">
        <v>57</v>
      </c>
      <c r="S68" s="104">
        <v>7</v>
      </c>
      <c r="T68" s="104">
        <v>3</v>
      </c>
      <c r="U68" s="115">
        <f t="shared" si="4"/>
        <v>25.428571428571427</v>
      </c>
    </row>
    <row r="69" spans="1:21" ht="13.5" thickBot="1">
      <c r="A69" s="107">
        <v>14</v>
      </c>
      <c r="B69" s="108" t="s">
        <v>33</v>
      </c>
      <c r="C69" s="109" t="s">
        <v>82</v>
      </c>
      <c r="D69" s="110">
        <v>2766</v>
      </c>
      <c r="E69" s="110" t="s">
        <v>2</v>
      </c>
      <c r="F69" s="111">
        <v>2</v>
      </c>
      <c r="G69" s="112">
        <v>27</v>
      </c>
      <c r="H69" s="113">
        <v>24</v>
      </c>
      <c r="I69" s="113">
        <v>23</v>
      </c>
      <c r="J69" s="104">
        <v>27</v>
      </c>
      <c r="K69" s="104">
        <v>29</v>
      </c>
      <c r="L69" s="104">
        <v>21</v>
      </c>
      <c r="M69" s="104">
        <v>28</v>
      </c>
      <c r="N69" s="104"/>
      <c r="O69" s="114">
        <f t="shared" si="3"/>
        <v>179</v>
      </c>
      <c r="P69" s="104">
        <v>56</v>
      </c>
      <c r="Q69" s="104"/>
      <c r="R69" s="104">
        <v>56</v>
      </c>
      <c r="S69" s="104">
        <v>8</v>
      </c>
      <c r="T69" s="104">
        <v>5</v>
      </c>
      <c r="U69" s="115">
        <f t="shared" si="4"/>
        <v>25.571428571428573</v>
      </c>
    </row>
    <row r="70" spans="1:21" ht="13.5" thickBot="1">
      <c r="A70" s="116" t="s">
        <v>133</v>
      </c>
      <c r="B70" s="108" t="s">
        <v>83</v>
      </c>
      <c r="C70" s="109" t="s">
        <v>42</v>
      </c>
      <c r="D70" s="110">
        <v>2568</v>
      </c>
      <c r="E70" s="110" t="s">
        <v>2</v>
      </c>
      <c r="F70" s="111">
        <v>3</v>
      </c>
      <c r="G70" s="112">
        <v>26</v>
      </c>
      <c r="H70" s="113">
        <v>27</v>
      </c>
      <c r="I70" s="113">
        <v>23</v>
      </c>
      <c r="J70" s="104">
        <v>29</v>
      </c>
      <c r="K70" s="104">
        <v>23</v>
      </c>
      <c r="L70" s="104">
        <v>27</v>
      </c>
      <c r="M70" s="104">
        <v>25</v>
      </c>
      <c r="N70" s="104"/>
      <c r="O70" s="114">
        <f t="shared" si="3"/>
        <v>180</v>
      </c>
      <c r="P70" s="104">
        <v>55</v>
      </c>
      <c r="Q70" s="104"/>
      <c r="R70" s="104">
        <v>55</v>
      </c>
      <c r="S70" s="104">
        <v>6</v>
      </c>
      <c r="T70" s="104">
        <v>4</v>
      </c>
      <c r="U70" s="115">
        <f t="shared" si="4"/>
        <v>25.714285714285715</v>
      </c>
    </row>
    <row r="71" spans="1:21" ht="13.5" thickBot="1">
      <c r="A71" s="107" t="s">
        <v>133</v>
      </c>
      <c r="B71" s="108" t="s">
        <v>17</v>
      </c>
      <c r="C71" s="109" t="s">
        <v>18</v>
      </c>
      <c r="D71" s="110">
        <v>2433</v>
      </c>
      <c r="E71" s="110" t="s">
        <v>2</v>
      </c>
      <c r="F71" s="111">
        <v>2</v>
      </c>
      <c r="G71" s="112">
        <v>28</v>
      </c>
      <c r="H71" s="113">
        <v>29</v>
      </c>
      <c r="I71" s="113">
        <v>24</v>
      </c>
      <c r="J71" s="104">
        <v>24</v>
      </c>
      <c r="K71" s="104">
        <v>25</v>
      </c>
      <c r="L71" s="104">
        <v>23</v>
      </c>
      <c r="M71" s="104">
        <v>27</v>
      </c>
      <c r="N71" s="104"/>
      <c r="O71" s="114">
        <f t="shared" si="3"/>
        <v>180</v>
      </c>
      <c r="P71" s="104">
        <v>55</v>
      </c>
      <c r="Q71" s="104"/>
      <c r="R71" s="104">
        <v>55</v>
      </c>
      <c r="S71" s="104">
        <v>6</v>
      </c>
      <c r="T71" s="104">
        <v>4</v>
      </c>
      <c r="U71" s="115">
        <f t="shared" si="4"/>
        <v>25.714285714285715</v>
      </c>
    </row>
    <row r="72" spans="1:21" ht="13.5" thickBot="1">
      <c r="A72" s="116">
        <v>17</v>
      </c>
      <c r="B72" s="108" t="s">
        <v>36</v>
      </c>
      <c r="C72" s="109" t="s">
        <v>121</v>
      </c>
      <c r="D72" s="110">
        <v>2804</v>
      </c>
      <c r="E72" s="110" t="s">
        <v>2</v>
      </c>
      <c r="F72" s="111">
        <v>2</v>
      </c>
      <c r="G72" s="112">
        <v>27</v>
      </c>
      <c r="H72" s="113">
        <v>24</v>
      </c>
      <c r="I72" s="113">
        <v>27</v>
      </c>
      <c r="J72" s="104">
        <v>29</v>
      </c>
      <c r="K72" s="104">
        <v>23</v>
      </c>
      <c r="L72" s="104">
        <v>25</v>
      </c>
      <c r="M72" s="104">
        <v>25</v>
      </c>
      <c r="N72" s="104"/>
      <c r="O72" s="114">
        <f t="shared" si="3"/>
        <v>180</v>
      </c>
      <c r="P72" s="104">
        <v>55</v>
      </c>
      <c r="Q72" s="104"/>
      <c r="R72" s="104">
        <v>55</v>
      </c>
      <c r="S72" s="104">
        <v>6</v>
      </c>
      <c r="T72" s="104">
        <v>3</v>
      </c>
      <c r="U72" s="115">
        <f t="shared" si="4"/>
        <v>25.714285714285715</v>
      </c>
    </row>
    <row r="73" spans="1:21" ht="13.5" thickBot="1">
      <c r="A73" s="107">
        <v>18</v>
      </c>
      <c r="B73" s="108" t="s">
        <v>86</v>
      </c>
      <c r="C73" s="109" t="s">
        <v>121</v>
      </c>
      <c r="D73" s="110">
        <v>2801</v>
      </c>
      <c r="E73" s="110" t="s">
        <v>2</v>
      </c>
      <c r="F73" s="111">
        <v>3</v>
      </c>
      <c r="G73" s="112">
        <v>24</v>
      </c>
      <c r="H73" s="113">
        <v>25</v>
      </c>
      <c r="I73" s="113">
        <v>29</v>
      </c>
      <c r="J73" s="104">
        <v>27</v>
      </c>
      <c r="K73" s="104">
        <v>24</v>
      </c>
      <c r="L73" s="104">
        <v>28</v>
      </c>
      <c r="M73" s="104">
        <v>26</v>
      </c>
      <c r="N73" s="104"/>
      <c r="O73" s="114">
        <f t="shared" si="3"/>
        <v>183</v>
      </c>
      <c r="P73" s="104">
        <v>52</v>
      </c>
      <c r="Q73" s="104"/>
      <c r="R73" s="104">
        <v>51</v>
      </c>
      <c r="S73" s="104">
        <v>5</v>
      </c>
      <c r="T73" s="104">
        <v>4</v>
      </c>
      <c r="U73" s="115">
        <f t="shared" si="4"/>
        <v>26.142857142857142</v>
      </c>
    </row>
    <row r="74" spans="1:21" ht="13.5" thickBot="1">
      <c r="A74" s="116">
        <v>19</v>
      </c>
      <c r="B74" s="108" t="s">
        <v>87</v>
      </c>
      <c r="C74" s="109" t="s">
        <v>42</v>
      </c>
      <c r="D74" s="110">
        <v>2935</v>
      </c>
      <c r="E74" s="110" t="s">
        <v>2</v>
      </c>
      <c r="F74" s="111">
        <v>4</v>
      </c>
      <c r="G74" s="112">
        <v>29</v>
      </c>
      <c r="H74" s="113">
        <v>23</v>
      </c>
      <c r="I74" s="113">
        <v>30</v>
      </c>
      <c r="J74" s="104">
        <v>22</v>
      </c>
      <c r="K74" s="104">
        <v>25</v>
      </c>
      <c r="L74" s="104">
        <v>29</v>
      </c>
      <c r="M74" s="104">
        <v>25</v>
      </c>
      <c r="N74" s="104"/>
      <c r="O74" s="114">
        <f t="shared" si="3"/>
        <v>183</v>
      </c>
      <c r="P74" s="104">
        <v>52</v>
      </c>
      <c r="Q74" s="104"/>
      <c r="R74" s="104">
        <v>51</v>
      </c>
      <c r="S74" s="104">
        <v>8</v>
      </c>
      <c r="T74" s="104">
        <v>6</v>
      </c>
      <c r="U74" s="115">
        <f t="shared" si="4"/>
        <v>26.142857142857142</v>
      </c>
    </row>
    <row r="75" spans="1:21" ht="13.5" thickBot="1">
      <c r="A75" s="118">
        <v>20</v>
      </c>
      <c r="B75" s="130" t="s">
        <v>88</v>
      </c>
      <c r="C75" s="120" t="s">
        <v>121</v>
      </c>
      <c r="D75" s="131">
        <v>2805</v>
      </c>
      <c r="E75" s="131" t="s">
        <v>2</v>
      </c>
      <c r="F75" s="132">
        <v>3</v>
      </c>
      <c r="G75" s="123">
        <v>30</v>
      </c>
      <c r="H75" s="124">
        <v>32</v>
      </c>
      <c r="I75" s="124">
        <v>23</v>
      </c>
      <c r="J75" s="133">
        <v>27</v>
      </c>
      <c r="K75" s="133">
        <v>30</v>
      </c>
      <c r="L75" s="133">
        <v>29</v>
      </c>
      <c r="M75" s="133">
        <v>24</v>
      </c>
      <c r="N75" s="133"/>
      <c r="O75" s="125">
        <f t="shared" si="3"/>
        <v>195</v>
      </c>
      <c r="P75" s="133">
        <v>40</v>
      </c>
      <c r="Q75" s="133"/>
      <c r="R75" s="133">
        <v>39</v>
      </c>
      <c r="S75" s="133">
        <v>9</v>
      </c>
      <c r="T75" s="133">
        <v>6</v>
      </c>
      <c r="U75" s="126">
        <f t="shared" si="4"/>
        <v>27.857142857142858</v>
      </c>
    </row>
    <row r="76" ht="13.5" thickTop="1"/>
    <row r="77" spans="1:21" ht="18">
      <c r="A77" s="188" t="s">
        <v>134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</row>
    <row r="78" ht="13.5" thickBot="1"/>
    <row r="79" spans="1:21" ht="13.5" thickTop="1">
      <c r="A79" s="94" t="s">
        <v>72</v>
      </c>
      <c r="B79" s="95" t="s">
        <v>48</v>
      </c>
      <c r="C79" s="183" t="s">
        <v>1</v>
      </c>
      <c r="D79" s="183" t="s">
        <v>74</v>
      </c>
      <c r="E79" s="183" t="s">
        <v>75</v>
      </c>
      <c r="F79" s="183" t="s">
        <v>76</v>
      </c>
      <c r="G79" s="95" t="s">
        <v>49</v>
      </c>
      <c r="H79" s="95" t="s">
        <v>50</v>
      </c>
      <c r="I79" s="95" t="s">
        <v>51</v>
      </c>
      <c r="J79" s="95" t="s">
        <v>52</v>
      </c>
      <c r="K79" s="95" t="s">
        <v>53</v>
      </c>
      <c r="L79" s="95" t="s">
        <v>54</v>
      </c>
      <c r="M79" s="95" t="s">
        <v>55</v>
      </c>
      <c r="N79" s="95" t="s">
        <v>56</v>
      </c>
      <c r="O79" s="95" t="s">
        <v>58</v>
      </c>
      <c r="P79" s="183" t="s">
        <v>125</v>
      </c>
      <c r="Q79" s="183" t="s">
        <v>126</v>
      </c>
      <c r="R79" s="183" t="s">
        <v>127</v>
      </c>
      <c r="S79" s="183" t="s">
        <v>128</v>
      </c>
      <c r="T79" s="183" t="s">
        <v>129</v>
      </c>
      <c r="U79" s="185" t="s">
        <v>77</v>
      </c>
    </row>
    <row r="80" spans="1:21" ht="13.5" thickBot="1">
      <c r="A80" s="96" t="s">
        <v>73</v>
      </c>
      <c r="B80" s="97" t="s">
        <v>0</v>
      </c>
      <c r="C80" s="187"/>
      <c r="D80" s="187"/>
      <c r="E80" s="187"/>
      <c r="F80" s="187"/>
      <c r="G80" s="97" t="s">
        <v>57</v>
      </c>
      <c r="H80" s="97" t="s">
        <v>57</v>
      </c>
      <c r="I80" s="97" t="s">
        <v>57</v>
      </c>
      <c r="J80" s="97" t="s">
        <v>57</v>
      </c>
      <c r="K80" s="97" t="s">
        <v>57</v>
      </c>
      <c r="L80" s="97" t="s">
        <v>57</v>
      </c>
      <c r="M80" s="97" t="s">
        <v>57</v>
      </c>
      <c r="N80" s="97" t="s">
        <v>57</v>
      </c>
      <c r="O80" s="97" t="s">
        <v>81</v>
      </c>
      <c r="P80" s="184"/>
      <c r="Q80" s="184"/>
      <c r="R80" s="184"/>
      <c r="S80" s="184"/>
      <c r="T80" s="184"/>
      <c r="U80" s="186"/>
    </row>
    <row r="81" spans="1:21" ht="13.5" thickBot="1">
      <c r="A81" s="116">
        <v>1</v>
      </c>
      <c r="B81" s="108" t="s">
        <v>21</v>
      </c>
      <c r="C81" s="109" t="s">
        <v>103</v>
      </c>
      <c r="D81" s="110">
        <v>2562</v>
      </c>
      <c r="E81" s="110" t="s">
        <v>100</v>
      </c>
      <c r="F81" s="111" t="s">
        <v>13</v>
      </c>
      <c r="G81" s="112">
        <v>18</v>
      </c>
      <c r="H81" s="113">
        <v>21</v>
      </c>
      <c r="I81" s="113">
        <v>26</v>
      </c>
      <c r="J81" s="104">
        <v>26</v>
      </c>
      <c r="K81" s="104">
        <v>22</v>
      </c>
      <c r="L81" s="104">
        <v>23</v>
      </c>
      <c r="M81" s="104">
        <v>26</v>
      </c>
      <c r="N81" s="104">
        <v>22</v>
      </c>
      <c r="O81" s="114">
        <f aca="true" t="shared" si="5" ref="O81:O104">SUM(G81:N81)</f>
        <v>184</v>
      </c>
      <c r="P81" s="104">
        <v>81</v>
      </c>
      <c r="Q81" s="104">
        <v>5</v>
      </c>
      <c r="R81" s="104">
        <v>86</v>
      </c>
      <c r="S81" s="104">
        <v>8</v>
      </c>
      <c r="T81" s="104">
        <v>5</v>
      </c>
      <c r="U81" s="115">
        <f aca="true" t="shared" si="6" ref="U81:U104">AVERAGE(G81,H81,I81,J81,K81,L81,M81,N81)</f>
        <v>23</v>
      </c>
    </row>
    <row r="82" spans="1:21" ht="13.5" thickBot="1">
      <c r="A82" s="107">
        <v>2</v>
      </c>
      <c r="B82" s="108" t="s">
        <v>20</v>
      </c>
      <c r="C82" s="109" t="s">
        <v>103</v>
      </c>
      <c r="D82" s="110">
        <v>2454</v>
      </c>
      <c r="E82" s="110" t="s">
        <v>100</v>
      </c>
      <c r="F82" s="111">
        <v>1</v>
      </c>
      <c r="G82" s="112">
        <v>23</v>
      </c>
      <c r="H82" s="113">
        <v>23</v>
      </c>
      <c r="I82" s="113">
        <v>24</v>
      </c>
      <c r="J82" s="104">
        <v>25</v>
      </c>
      <c r="K82" s="104">
        <v>22</v>
      </c>
      <c r="L82" s="104">
        <v>24</v>
      </c>
      <c r="M82" s="104">
        <v>26</v>
      </c>
      <c r="N82" s="104">
        <v>20</v>
      </c>
      <c r="O82" s="114">
        <f t="shared" si="5"/>
        <v>187</v>
      </c>
      <c r="P82" s="104">
        <v>78</v>
      </c>
      <c r="Q82" s="104">
        <v>3</v>
      </c>
      <c r="R82" s="104">
        <v>81</v>
      </c>
      <c r="S82" s="104">
        <v>6</v>
      </c>
      <c r="T82" s="104">
        <v>3</v>
      </c>
      <c r="U82" s="115">
        <f t="shared" si="6"/>
        <v>23.375</v>
      </c>
    </row>
    <row r="83" spans="1:21" ht="13.5" thickBot="1">
      <c r="A83" s="116">
        <v>3</v>
      </c>
      <c r="B83" s="108" t="s">
        <v>22</v>
      </c>
      <c r="C83" s="109" t="s">
        <v>90</v>
      </c>
      <c r="D83" s="110">
        <v>2590</v>
      </c>
      <c r="E83" s="110" t="s">
        <v>100</v>
      </c>
      <c r="F83" s="111" t="s">
        <v>13</v>
      </c>
      <c r="G83" s="112">
        <v>25</v>
      </c>
      <c r="H83" s="113">
        <v>23</v>
      </c>
      <c r="I83" s="113">
        <v>29</v>
      </c>
      <c r="J83" s="104">
        <v>21</v>
      </c>
      <c r="K83" s="104">
        <v>22</v>
      </c>
      <c r="L83" s="104">
        <v>22</v>
      </c>
      <c r="M83" s="104">
        <v>22</v>
      </c>
      <c r="N83" s="104">
        <v>23</v>
      </c>
      <c r="O83" s="114">
        <f t="shared" si="5"/>
        <v>187</v>
      </c>
      <c r="P83" s="104">
        <v>78</v>
      </c>
      <c r="Q83" s="104">
        <v>1</v>
      </c>
      <c r="R83" s="104">
        <v>79</v>
      </c>
      <c r="S83" s="104">
        <v>8</v>
      </c>
      <c r="T83" s="104">
        <v>3</v>
      </c>
      <c r="U83" s="115">
        <f t="shared" si="6"/>
        <v>23.375</v>
      </c>
    </row>
    <row r="84" spans="1:21" ht="13.5" thickBot="1">
      <c r="A84" s="107">
        <v>4</v>
      </c>
      <c r="B84" s="108" t="s">
        <v>41</v>
      </c>
      <c r="C84" s="109" t="s">
        <v>24</v>
      </c>
      <c r="D84" s="110">
        <v>2862</v>
      </c>
      <c r="E84" s="110" t="s">
        <v>100</v>
      </c>
      <c r="F84" s="111">
        <v>1</v>
      </c>
      <c r="G84" s="112">
        <v>23</v>
      </c>
      <c r="H84" s="113">
        <v>21</v>
      </c>
      <c r="I84" s="113">
        <v>24</v>
      </c>
      <c r="J84" s="104">
        <v>22</v>
      </c>
      <c r="K84" s="104">
        <v>25</v>
      </c>
      <c r="L84" s="104">
        <v>25</v>
      </c>
      <c r="M84" s="104">
        <v>30</v>
      </c>
      <c r="N84" s="104"/>
      <c r="O84" s="114">
        <f t="shared" si="5"/>
        <v>170</v>
      </c>
      <c r="P84" s="104">
        <v>65</v>
      </c>
      <c r="Q84" s="104"/>
      <c r="R84" s="104">
        <v>65</v>
      </c>
      <c r="S84" s="104">
        <v>9</v>
      </c>
      <c r="T84" s="104">
        <v>3</v>
      </c>
      <c r="U84" s="115">
        <f t="shared" si="6"/>
        <v>24.285714285714285</v>
      </c>
    </row>
    <row r="85" spans="1:21" ht="13.5" thickBot="1">
      <c r="A85" s="116">
        <v>5</v>
      </c>
      <c r="B85" s="108" t="s">
        <v>34</v>
      </c>
      <c r="C85" s="109" t="s">
        <v>82</v>
      </c>
      <c r="D85" s="110">
        <v>2768</v>
      </c>
      <c r="E85" s="110" t="s">
        <v>100</v>
      </c>
      <c r="F85" s="111">
        <v>2</v>
      </c>
      <c r="G85" s="112">
        <v>26</v>
      </c>
      <c r="H85" s="113">
        <v>22</v>
      </c>
      <c r="I85" s="113">
        <v>24</v>
      </c>
      <c r="J85" s="104">
        <v>21</v>
      </c>
      <c r="K85" s="104">
        <v>28</v>
      </c>
      <c r="L85" s="104">
        <v>28</v>
      </c>
      <c r="M85" s="104">
        <v>22</v>
      </c>
      <c r="N85" s="104"/>
      <c r="O85" s="114">
        <f t="shared" si="5"/>
        <v>171</v>
      </c>
      <c r="P85" s="104">
        <v>64</v>
      </c>
      <c r="Q85" s="104"/>
      <c r="R85" s="104">
        <v>64</v>
      </c>
      <c r="S85" s="104">
        <v>7</v>
      </c>
      <c r="T85" s="104">
        <v>6</v>
      </c>
      <c r="U85" s="115">
        <f t="shared" si="6"/>
        <v>24.428571428571427</v>
      </c>
    </row>
    <row r="86" spans="1:21" ht="13.5" thickBot="1">
      <c r="A86" s="107">
        <v>6</v>
      </c>
      <c r="B86" s="108" t="s">
        <v>39</v>
      </c>
      <c r="C86" s="109" t="s">
        <v>8</v>
      </c>
      <c r="D86" s="110">
        <v>2820</v>
      </c>
      <c r="E86" s="110" t="s">
        <v>100</v>
      </c>
      <c r="F86" s="111">
        <v>1</v>
      </c>
      <c r="G86" s="112">
        <v>29</v>
      </c>
      <c r="H86" s="113">
        <v>25</v>
      </c>
      <c r="I86" s="113">
        <v>22</v>
      </c>
      <c r="J86" s="104">
        <v>25</v>
      </c>
      <c r="K86" s="104">
        <v>22</v>
      </c>
      <c r="L86" s="104">
        <v>21</v>
      </c>
      <c r="M86" s="104">
        <v>27</v>
      </c>
      <c r="N86" s="104"/>
      <c r="O86" s="114">
        <f t="shared" si="5"/>
        <v>171</v>
      </c>
      <c r="P86" s="104">
        <v>64</v>
      </c>
      <c r="Q86" s="104"/>
      <c r="R86" s="104">
        <v>64</v>
      </c>
      <c r="S86" s="104">
        <v>8</v>
      </c>
      <c r="T86" s="104">
        <v>5</v>
      </c>
      <c r="U86" s="115">
        <f t="shared" si="6"/>
        <v>24.428571428571427</v>
      </c>
    </row>
    <row r="87" spans="1:21" ht="13.5" thickBot="1">
      <c r="A87" s="116">
        <v>7</v>
      </c>
      <c r="B87" s="108" t="s">
        <v>37</v>
      </c>
      <c r="C87" s="117" t="s">
        <v>24</v>
      </c>
      <c r="D87" s="110">
        <v>2818</v>
      </c>
      <c r="E87" s="110" t="s">
        <v>100</v>
      </c>
      <c r="F87" s="111">
        <v>3</v>
      </c>
      <c r="G87" s="112">
        <v>26</v>
      </c>
      <c r="H87" s="113">
        <v>23</v>
      </c>
      <c r="I87" s="113">
        <v>26</v>
      </c>
      <c r="J87" s="104">
        <v>24</v>
      </c>
      <c r="K87" s="104">
        <v>26</v>
      </c>
      <c r="L87" s="104">
        <v>24</v>
      </c>
      <c r="M87" s="104">
        <v>24</v>
      </c>
      <c r="N87" s="104"/>
      <c r="O87" s="114">
        <f t="shared" si="5"/>
        <v>173</v>
      </c>
      <c r="P87" s="104">
        <v>62</v>
      </c>
      <c r="Q87" s="104"/>
      <c r="R87" s="104">
        <v>62</v>
      </c>
      <c r="S87" s="104">
        <v>3</v>
      </c>
      <c r="T87" s="104">
        <v>2</v>
      </c>
      <c r="U87" s="115">
        <f t="shared" si="6"/>
        <v>24.714285714285715</v>
      </c>
    </row>
    <row r="88" spans="1:21" ht="13.5" thickBot="1">
      <c r="A88" s="107">
        <v>8</v>
      </c>
      <c r="B88" s="108" t="s">
        <v>91</v>
      </c>
      <c r="C88" s="109" t="s">
        <v>12</v>
      </c>
      <c r="D88" s="110">
        <v>2835</v>
      </c>
      <c r="E88" s="110" t="s">
        <v>100</v>
      </c>
      <c r="F88" s="111">
        <v>3</v>
      </c>
      <c r="G88" s="112">
        <v>26</v>
      </c>
      <c r="H88" s="113">
        <v>25</v>
      </c>
      <c r="I88" s="113">
        <v>21</v>
      </c>
      <c r="J88" s="104">
        <v>26</v>
      </c>
      <c r="K88" s="104">
        <v>27</v>
      </c>
      <c r="L88" s="104">
        <v>24</v>
      </c>
      <c r="M88" s="104">
        <v>24</v>
      </c>
      <c r="N88" s="104"/>
      <c r="O88" s="114">
        <f t="shared" si="5"/>
        <v>173</v>
      </c>
      <c r="P88" s="104">
        <v>62</v>
      </c>
      <c r="Q88" s="104"/>
      <c r="R88" s="104">
        <v>62</v>
      </c>
      <c r="S88" s="104">
        <v>6</v>
      </c>
      <c r="T88" s="104">
        <v>2</v>
      </c>
      <c r="U88" s="115">
        <f t="shared" si="6"/>
        <v>24.714285714285715</v>
      </c>
    </row>
    <row r="89" spans="1:21" ht="13.5" thickBot="1">
      <c r="A89" s="116">
        <v>9</v>
      </c>
      <c r="B89" s="108" t="s">
        <v>38</v>
      </c>
      <c r="C89" s="109" t="s">
        <v>24</v>
      </c>
      <c r="D89" s="110">
        <v>2819</v>
      </c>
      <c r="E89" s="110" t="s">
        <v>100</v>
      </c>
      <c r="F89" s="111">
        <v>2</v>
      </c>
      <c r="G89" s="112">
        <v>27</v>
      </c>
      <c r="H89" s="113">
        <v>28</v>
      </c>
      <c r="I89" s="113">
        <v>26</v>
      </c>
      <c r="J89" s="104">
        <v>22</v>
      </c>
      <c r="K89" s="104">
        <v>21</v>
      </c>
      <c r="L89" s="104">
        <v>24</v>
      </c>
      <c r="M89" s="104">
        <v>29</v>
      </c>
      <c r="N89" s="104"/>
      <c r="O89" s="114">
        <f t="shared" si="5"/>
        <v>177</v>
      </c>
      <c r="P89" s="104">
        <v>58</v>
      </c>
      <c r="Q89" s="104"/>
      <c r="R89" s="104">
        <v>58</v>
      </c>
      <c r="S89" s="104">
        <v>8</v>
      </c>
      <c r="T89" s="104">
        <v>6</v>
      </c>
      <c r="U89" s="115">
        <f t="shared" si="6"/>
        <v>25.285714285714285</v>
      </c>
    </row>
    <row r="90" spans="1:21" ht="13.5" thickBot="1">
      <c r="A90" s="107">
        <v>10</v>
      </c>
      <c r="B90" s="108" t="s">
        <v>28</v>
      </c>
      <c r="C90" s="109" t="s">
        <v>101</v>
      </c>
      <c r="D90" s="110">
        <v>2679</v>
      </c>
      <c r="E90" s="110" t="s">
        <v>100</v>
      </c>
      <c r="F90" s="111">
        <v>3</v>
      </c>
      <c r="G90" s="112">
        <v>26</v>
      </c>
      <c r="H90" s="113">
        <v>20</v>
      </c>
      <c r="I90" s="113">
        <v>29</v>
      </c>
      <c r="J90" s="104">
        <v>24</v>
      </c>
      <c r="K90" s="104">
        <v>26</v>
      </c>
      <c r="L90" s="104">
        <v>25</v>
      </c>
      <c r="M90" s="104">
        <v>29</v>
      </c>
      <c r="N90" s="104"/>
      <c r="O90" s="114">
        <f t="shared" si="5"/>
        <v>179</v>
      </c>
      <c r="P90" s="104">
        <v>56</v>
      </c>
      <c r="Q90" s="104"/>
      <c r="R90" s="104">
        <v>56</v>
      </c>
      <c r="S90" s="104">
        <v>9</v>
      </c>
      <c r="T90" s="104">
        <v>5</v>
      </c>
      <c r="U90" s="115">
        <f t="shared" si="6"/>
        <v>25.571428571428573</v>
      </c>
    </row>
    <row r="91" spans="1:21" ht="13.5" thickBot="1">
      <c r="A91" s="116">
        <v>11</v>
      </c>
      <c r="B91" s="108" t="s">
        <v>31</v>
      </c>
      <c r="C91" s="109" t="s">
        <v>101</v>
      </c>
      <c r="D91" s="110">
        <v>2705</v>
      </c>
      <c r="E91" s="110" t="s">
        <v>100</v>
      </c>
      <c r="F91" s="111">
        <v>3</v>
      </c>
      <c r="G91" s="112">
        <v>26</v>
      </c>
      <c r="H91" s="113">
        <v>22</v>
      </c>
      <c r="I91" s="113">
        <v>35</v>
      </c>
      <c r="J91" s="104">
        <v>25</v>
      </c>
      <c r="K91" s="104">
        <v>25</v>
      </c>
      <c r="L91" s="104">
        <v>24</v>
      </c>
      <c r="M91" s="104">
        <v>26</v>
      </c>
      <c r="N91" s="104"/>
      <c r="O91" s="114">
        <f t="shared" si="5"/>
        <v>183</v>
      </c>
      <c r="P91" s="104">
        <v>52</v>
      </c>
      <c r="Q91" s="104"/>
      <c r="R91" s="104">
        <v>52</v>
      </c>
      <c r="S91" s="104">
        <v>13</v>
      </c>
      <c r="T91" s="104">
        <v>2</v>
      </c>
      <c r="U91" s="115">
        <f t="shared" si="6"/>
        <v>26.142857142857142</v>
      </c>
    </row>
    <row r="92" spans="1:21" ht="13.5" thickBot="1">
      <c r="A92" s="107">
        <v>12</v>
      </c>
      <c r="B92" s="108" t="s">
        <v>7</v>
      </c>
      <c r="C92" s="109" t="s">
        <v>8</v>
      </c>
      <c r="D92" s="110">
        <v>1934</v>
      </c>
      <c r="E92" s="110" t="s">
        <v>100</v>
      </c>
      <c r="F92" s="111">
        <v>3</v>
      </c>
      <c r="G92" s="112">
        <v>24</v>
      </c>
      <c r="H92" s="113">
        <v>26</v>
      </c>
      <c r="I92" s="113">
        <v>26</v>
      </c>
      <c r="J92" s="104">
        <v>26</v>
      </c>
      <c r="K92" s="104">
        <v>32</v>
      </c>
      <c r="L92" s="104">
        <v>24</v>
      </c>
      <c r="M92" s="104">
        <v>27</v>
      </c>
      <c r="N92" s="104"/>
      <c r="O92" s="114">
        <f t="shared" si="5"/>
        <v>185</v>
      </c>
      <c r="P92" s="104">
        <v>50</v>
      </c>
      <c r="Q92" s="104"/>
      <c r="R92" s="104">
        <v>50</v>
      </c>
      <c r="S92" s="104">
        <v>8</v>
      </c>
      <c r="T92" s="104">
        <v>3</v>
      </c>
      <c r="U92" s="115">
        <f t="shared" si="6"/>
        <v>26.428571428571427</v>
      </c>
    </row>
    <row r="93" spans="1:21" ht="13.5" thickBot="1">
      <c r="A93" s="116">
        <v>13</v>
      </c>
      <c r="B93" s="108" t="s">
        <v>94</v>
      </c>
      <c r="C93" s="109" t="s">
        <v>92</v>
      </c>
      <c r="D93" s="110">
        <v>2594</v>
      </c>
      <c r="E93" s="110" t="s">
        <v>100</v>
      </c>
      <c r="F93" s="111">
        <v>2</v>
      </c>
      <c r="G93" s="112">
        <v>26</v>
      </c>
      <c r="H93" s="113">
        <v>27</v>
      </c>
      <c r="I93" s="113">
        <v>26</v>
      </c>
      <c r="J93" s="104">
        <v>25</v>
      </c>
      <c r="K93" s="104">
        <v>28</v>
      </c>
      <c r="L93" s="104">
        <v>26</v>
      </c>
      <c r="M93" s="104">
        <v>29</v>
      </c>
      <c r="N93" s="104"/>
      <c r="O93" s="114">
        <f t="shared" si="5"/>
        <v>187</v>
      </c>
      <c r="P93" s="104">
        <v>48</v>
      </c>
      <c r="Q93" s="104"/>
      <c r="R93" s="104">
        <v>48</v>
      </c>
      <c r="S93" s="104">
        <v>4</v>
      </c>
      <c r="T93" s="104">
        <v>2</v>
      </c>
      <c r="U93" s="115">
        <f t="shared" si="6"/>
        <v>26.714285714285715</v>
      </c>
    </row>
    <row r="94" spans="1:21" ht="13.5" thickBot="1">
      <c r="A94" s="107">
        <v>14</v>
      </c>
      <c r="B94" s="108" t="s">
        <v>35</v>
      </c>
      <c r="C94" s="109" t="s">
        <v>90</v>
      </c>
      <c r="D94" s="110">
        <v>2789</v>
      </c>
      <c r="E94" s="110" t="s">
        <v>100</v>
      </c>
      <c r="F94" s="111">
        <v>3</v>
      </c>
      <c r="G94" s="112">
        <v>29</v>
      </c>
      <c r="H94" s="113">
        <v>28</v>
      </c>
      <c r="I94" s="113">
        <v>26</v>
      </c>
      <c r="J94" s="104">
        <v>28</v>
      </c>
      <c r="K94" s="104">
        <v>24</v>
      </c>
      <c r="L94" s="104">
        <v>25</v>
      </c>
      <c r="M94" s="104">
        <v>27</v>
      </c>
      <c r="N94" s="104"/>
      <c r="O94" s="114">
        <f t="shared" si="5"/>
        <v>187</v>
      </c>
      <c r="P94" s="104">
        <v>48</v>
      </c>
      <c r="Q94" s="104"/>
      <c r="R94" s="104">
        <v>48</v>
      </c>
      <c r="S94" s="104">
        <v>5</v>
      </c>
      <c r="T94" s="104">
        <v>3</v>
      </c>
      <c r="U94" s="115">
        <f t="shared" si="6"/>
        <v>26.714285714285715</v>
      </c>
    </row>
    <row r="95" spans="1:21" ht="13.5" thickBot="1">
      <c r="A95" s="116">
        <v>15</v>
      </c>
      <c r="B95" s="108" t="s">
        <v>19</v>
      </c>
      <c r="C95" s="109" t="s">
        <v>18</v>
      </c>
      <c r="D95" s="110">
        <v>2434</v>
      </c>
      <c r="E95" s="110" t="s">
        <v>100</v>
      </c>
      <c r="F95" s="111">
        <v>2</v>
      </c>
      <c r="G95" s="112">
        <v>27</v>
      </c>
      <c r="H95" s="113">
        <v>32</v>
      </c>
      <c r="I95" s="113">
        <v>25</v>
      </c>
      <c r="J95" s="104">
        <v>25</v>
      </c>
      <c r="K95" s="104">
        <v>28</v>
      </c>
      <c r="L95" s="104">
        <v>25</v>
      </c>
      <c r="M95" s="104">
        <v>26</v>
      </c>
      <c r="N95" s="104"/>
      <c r="O95" s="114">
        <f t="shared" si="5"/>
        <v>188</v>
      </c>
      <c r="P95" s="104">
        <v>47</v>
      </c>
      <c r="Q95" s="104"/>
      <c r="R95" s="104">
        <v>47</v>
      </c>
      <c r="S95" s="104">
        <v>7</v>
      </c>
      <c r="T95" s="104">
        <v>3</v>
      </c>
      <c r="U95" s="115">
        <f t="shared" si="6"/>
        <v>26.857142857142858</v>
      </c>
    </row>
    <row r="96" spans="1:21" ht="13.5" thickBot="1">
      <c r="A96" s="107">
        <v>16</v>
      </c>
      <c r="B96" s="108" t="s">
        <v>95</v>
      </c>
      <c r="C96" s="109" t="s">
        <v>121</v>
      </c>
      <c r="D96" s="110">
        <v>2911</v>
      </c>
      <c r="E96" s="110" t="s">
        <v>100</v>
      </c>
      <c r="F96" s="111">
        <v>4</v>
      </c>
      <c r="G96" s="112">
        <v>27</v>
      </c>
      <c r="H96" s="113">
        <v>25</v>
      </c>
      <c r="I96" s="113">
        <v>26</v>
      </c>
      <c r="J96" s="104">
        <v>29</v>
      </c>
      <c r="K96" s="104">
        <v>29</v>
      </c>
      <c r="L96" s="104">
        <v>30</v>
      </c>
      <c r="M96" s="104">
        <v>26</v>
      </c>
      <c r="N96" s="104"/>
      <c r="O96" s="114">
        <f t="shared" si="5"/>
        <v>192</v>
      </c>
      <c r="P96" s="104">
        <v>43</v>
      </c>
      <c r="Q96" s="104"/>
      <c r="R96" s="104">
        <v>43</v>
      </c>
      <c r="S96" s="104">
        <v>5</v>
      </c>
      <c r="T96" s="104">
        <v>3</v>
      </c>
      <c r="U96" s="115">
        <f t="shared" si="6"/>
        <v>27.428571428571427</v>
      </c>
    </row>
    <row r="97" spans="1:21" ht="13.5" thickBot="1">
      <c r="A97" s="116">
        <v>17</v>
      </c>
      <c r="B97" s="108" t="s">
        <v>93</v>
      </c>
      <c r="C97" s="109" t="s">
        <v>8</v>
      </c>
      <c r="D97" s="110">
        <v>2844</v>
      </c>
      <c r="E97" s="110" t="s">
        <v>100</v>
      </c>
      <c r="F97" s="111">
        <v>3</v>
      </c>
      <c r="G97" s="112">
        <v>27</v>
      </c>
      <c r="H97" s="113">
        <v>31</v>
      </c>
      <c r="I97" s="113">
        <v>25</v>
      </c>
      <c r="J97" s="104">
        <v>27</v>
      </c>
      <c r="K97" s="104">
        <v>32</v>
      </c>
      <c r="L97" s="104">
        <v>20</v>
      </c>
      <c r="M97" s="104">
        <v>31</v>
      </c>
      <c r="N97" s="104"/>
      <c r="O97" s="114">
        <f t="shared" si="5"/>
        <v>193</v>
      </c>
      <c r="P97" s="104">
        <v>42</v>
      </c>
      <c r="Q97" s="104"/>
      <c r="R97" s="104">
        <v>42</v>
      </c>
      <c r="S97" s="104">
        <v>12</v>
      </c>
      <c r="T97" s="104">
        <v>6</v>
      </c>
      <c r="U97" s="115">
        <f t="shared" si="6"/>
        <v>27.571428571428573</v>
      </c>
    </row>
    <row r="98" spans="1:21" ht="13.5" thickBot="1">
      <c r="A98" s="107">
        <v>18</v>
      </c>
      <c r="B98" s="108" t="s">
        <v>40</v>
      </c>
      <c r="C98" s="109" t="s">
        <v>8</v>
      </c>
      <c r="D98" s="110">
        <v>2845</v>
      </c>
      <c r="E98" s="110" t="s">
        <v>100</v>
      </c>
      <c r="F98" s="111">
        <v>4</v>
      </c>
      <c r="G98" s="112">
        <v>29</v>
      </c>
      <c r="H98" s="113">
        <v>28</v>
      </c>
      <c r="I98" s="113">
        <v>24</v>
      </c>
      <c r="J98" s="104">
        <v>27</v>
      </c>
      <c r="K98" s="104">
        <v>34</v>
      </c>
      <c r="L98" s="104">
        <v>29</v>
      </c>
      <c r="M98" s="104">
        <v>26</v>
      </c>
      <c r="N98" s="104"/>
      <c r="O98" s="114">
        <f t="shared" si="5"/>
        <v>197</v>
      </c>
      <c r="P98" s="104">
        <v>38</v>
      </c>
      <c r="Q98" s="104"/>
      <c r="R98" s="104">
        <v>38</v>
      </c>
      <c r="S98" s="104">
        <v>10</v>
      </c>
      <c r="T98" s="104">
        <v>3</v>
      </c>
      <c r="U98" s="115">
        <f t="shared" si="6"/>
        <v>28.142857142857142</v>
      </c>
    </row>
    <row r="99" spans="1:21" ht="13.5" thickBot="1">
      <c r="A99" s="116">
        <v>19</v>
      </c>
      <c r="B99" s="108" t="s">
        <v>43</v>
      </c>
      <c r="C99" s="109" t="s">
        <v>121</v>
      </c>
      <c r="D99" s="110">
        <v>2896</v>
      </c>
      <c r="E99" s="110" t="s">
        <v>100</v>
      </c>
      <c r="F99" s="111">
        <v>5</v>
      </c>
      <c r="G99" s="112">
        <v>28</v>
      </c>
      <c r="H99" s="113">
        <v>29</v>
      </c>
      <c r="I99" s="113">
        <v>26</v>
      </c>
      <c r="J99" s="104">
        <v>30</v>
      </c>
      <c r="K99" s="104">
        <v>29</v>
      </c>
      <c r="L99" s="104">
        <v>30</v>
      </c>
      <c r="M99" s="104">
        <v>34</v>
      </c>
      <c r="N99" s="104"/>
      <c r="O99" s="114">
        <f t="shared" si="5"/>
        <v>206</v>
      </c>
      <c r="P99" s="104">
        <v>29</v>
      </c>
      <c r="Q99" s="104"/>
      <c r="R99" s="104">
        <v>29</v>
      </c>
      <c r="S99" s="104">
        <v>8</v>
      </c>
      <c r="T99" s="104">
        <v>2</v>
      </c>
      <c r="U99" s="115">
        <f t="shared" si="6"/>
        <v>29.428571428571427</v>
      </c>
    </row>
    <row r="100" spans="1:21" ht="13.5" thickBot="1">
      <c r="A100" s="107">
        <v>20</v>
      </c>
      <c r="B100" s="108" t="s">
        <v>32</v>
      </c>
      <c r="C100" s="109" t="s">
        <v>18</v>
      </c>
      <c r="D100" s="110">
        <v>2712</v>
      </c>
      <c r="E100" s="110" t="s">
        <v>100</v>
      </c>
      <c r="F100" s="111">
        <v>4</v>
      </c>
      <c r="G100" s="112">
        <v>37</v>
      </c>
      <c r="H100" s="113">
        <v>31</v>
      </c>
      <c r="I100" s="113">
        <v>38</v>
      </c>
      <c r="J100" s="104">
        <v>25</v>
      </c>
      <c r="K100" s="104">
        <v>29</v>
      </c>
      <c r="L100" s="104">
        <v>23</v>
      </c>
      <c r="M100" s="104">
        <v>26</v>
      </c>
      <c r="N100" s="104"/>
      <c r="O100" s="114">
        <f t="shared" si="5"/>
        <v>209</v>
      </c>
      <c r="P100" s="104">
        <v>26</v>
      </c>
      <c r="Q100" s="104"/>
      <c r="R100" s="104">
        <v>26</v>
      </c>
      <c r="S100" s="104">
        <v>15</v>
      </c>
      <c r="T100" s="104">
        <v>12</v>
      </c>
      <c r="U100" s="115">
        <f t="shared" si="6"/>
        <v>29.857142857142858</v>
      </c>
    </row>
    <row r="101" spans="1:21" ht="13.5" thickBot="1">
      <c r="A101" s="116">
        <v>21</v>
      </c>
      <c r="B101" s="108" t="s">
        <v>96</v>
      </c>
      <c r="C101" s="109" t="s">
        <v>42</v>
      </c>
      <c r="D101" s="110">
        <v>2874</v>
      </c>
      <c r="E101" s="110" t="s">
        <v>100</v>
      </c>
      <c r="F101" s="111">
        <v>5</v>
      </c>
      <c r="G101" s="112">
        <v>26</v>
      </c>
      <c r="H101" s="113">
        <v>42</v>
      </c>
      <c r="I101" s="113">
        <v>29</v>
      </c>
      <c r="J101" s="104">
        <v>30</v>
      </c>
      <c r="K101" s="104">
        <v>27</v>
      </c>
      <c r="L101" s="104">
        <v>32</v>
      </c>
      <c r="M101" s="104">
        <v>26</v>
      </c>
      <c r="N101" s="104"/>
      <c r="O101" s="114">
        <f t="shared" si="5"/>
        <v>212</v>
      </c>
      <c r="P101" s="104">
        <v>23</v>
      </c>
      <c r="Q101" s="104"/>
      <c r="R101" s="104">
        <v>23</v>
      </c>
      <c r="S101" s="104">
        <v>16</v>
      </c>
      <c r="T101" s="104">
        <v>6</v>
      </c>
      <c r="U101" s="115">
        <f t="shared" si="6"/>
        <v>30.285714285714285</v>
      </c>
    </row>
    <row r="102" spans="1:21" ht="13.5" thickBot="1">
      <c r="A102" s="107">
        <v>22</v>
      </c>
      <c r="B102" s="108" t="s">
        <v>97</v>
      </c>
      <c r="C102" s="109" t="s">
        <v>92</v>
      </c>
      <c r="D102" s="110">
        <v>2860</v>
      </c>
      <c r="E102" s="110" t="s">
        <v>100</v>
      </c>
      <c r="F102" s="111">
        <v>5</v>
      </c>
      <c r="G102" s="112">
        <v>28</v>
      </c>
      <c r="H102" s="113">
        <v>32</v>
      </c>
      <c r="I102" s="113">
        <v>36</v>
      </c>
      <c r="J102" s="104">
        <v>31</v>
      </c>
      <c r="K102" s="104">
        <v>28</v>
      </c>
      <c r="L102" s="104">
        <v>37</v>
      </c>
      <c r="M102" s="104">
        <v>28</v>
      </c>
      <c r="N102" s="104"/>
      <c r="O102" s="114">
        <f t="shared" si="5"/>
        <v>220</v>
      </c>
      <c r="P102" s="104">
        <v>15</v>
      </c>
      <c r="Q102" s="104"/>
      <c r="R102" s="104">
        <v>15</v>
      </c>
      <c r="S102" s="104">
        <v>9</v>
      </c>
      <c r="T102" s="104">
        <v>8</v>
      </c>
      <c r="U102" s="115">
        <f t="shared" si="6"/>
        <v>31.428571428571427</v>
      </c>
    </row>
    <row r="103" spans="1:21" ht="13.5" thickBot="1">
      <c r="A103" s="116">
        <v>23</v>
      </c>
      <c r="B103" s="108" t="s">
        <v>44</v>
      </c>
      <c r="C103" s="109" t="s">
        <v>121</v>
      </c>
      <c r="D103" s="110">
        <v>2913</v>
      </c>
      <c r="E103" s="110" t="s">
        <v>100</v>
      </c>
      <c r="F103" s="111">
        <v>5</v>
      </c>
      <c r="G103" s="112">
        <v>40</v>
      </c>
      <c r="H103" s="113">
        <v>31</v>
      </c>
      <c r="I103" s="113">
        <v>38</v>
      </c>
      <c r="J103" s="104">
        <v>28</v>
      </c>
      <c r="K103" s="104">
        <v>32</v>
      </c>
      <c r="L103" s="104">
        <v>33</v>
      </c>
      <c r="M103" s="104">
        <v>33</v>
      </c>
      <c r="N103" s="104"/>
      <c r="O103" s="114">
        <f t="shared" si="5"/>
        <v>235</v>
      </c>
      <c r="P103" s="104"/>
      <c r="Q103" s="104"/>
      <c r="R103" s="104"/>
      <c r="S103" s="104">
        <v>12</v>
      </c>
      <c r="T103" s="104">
        <v>7</v>
      </c>
      <c r="U103" s="115">
        <f t="shared" si="6"/>
        <v>33.57142857142857</v>
      </c>
    </row>
    <row r="104" spans="1:21" ht="13.5" thickBot="1">
      <c r="A104" s="118">
        <v>24</v>
      </c>
      <c r="B104" s="119" t="s">
        <v>119</v>
      </c>
      <c r="C104" s="120" t="s">
        <v>90</v>
      </c>
      <c r="D104" s="121">
        <v>3036</v>
      </c>
      <c r="E104" s="121" t="s">
        <v>100</v>
      </c>
      <c r="F104" s="122" t="s">
        <v>98</v>
      </c>
      <c r="G104" s="123">
        <v>34</v>
      </c>
      <c r="H104" s="124">
        <v>32</v>
      </c>
      <c r="I104" s="124">
        <v>45</v>
      </c>
      <c r="J104" s="124">
        <v>39</v>
      </c>
      <c r="K104" s="124">
        <v>27</v>
      </c>
      <c r="L104" s="124">
        <v>33</v>
      </c>
      <c r="M104" s="124">
        <v>37</v>
      </c>
      <c r="N104" s="124"/>
      <c r="O104" s="125">
        <f t="shared" si="5"/>
        <v>247</v>
      </c>
      <c r="P104" s="124"/>
      <c r="Q104" s="124"/>
      <c r="R104" s="124"/>
      <c r="S104" s="124">
        <v>18</v>
      </c>
      <c r="T104" s="124">
        <v>7</v>
      </c>
      <c r="U104" s="126">
        <f t="shared" si="6"/>
        <v>35.285714285714285</v>
      </c>
    </row>
    <row r="105" ht="13.5" thickTop="1"/>
    <row r="106" spans="1:21" ht="18">
      <c r="A106" s="176" t="s">
        <v>135</v>
      </c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</row>
    <row r="107" ht="13.5" thickBot="1"/>
    <row r="108" spans="1:21" ht="13.5" thickTop="1">
      <c r="A108" s="94" t="s">
        <v>72</v>
      </c>
      <c r="B108" s="95" t="s">
        <v>48</v>
      </c>
      <c r="C108" s="183" t="s">
        <v>1</v>
      </c>
      <c r="D108" s="183" t="s">
        <v>74</v>
      </c>
      <c r="E108" s="183" t="s">
        <v>75</v>
      </c>
      <c r="F108" s="183" t="s">
        <v>76</v>
      </c>
      <c r="G108" s="95" t="s">
        <v>49</v>
      </c>
      <c r="H108" s="95" t="s">
        <v>50</v>
      </c>
      <c r="I108" s="95" t="s">
        <v>51</v>
      </c>
      <c r="J108" s="95" t="s">
        <v>52</v>
      </c>
      <c r="K108" s="95" t="s">
        <v>53</v>
      </c>
      <c r="L108" s="95" t="s">
        <v>54</v>
      </c>
      <c r="M108" s="95" t="s">
        <v>55</v>
      </c>
      <c r="N108" s="95" t="s">
        <v>56</v>
      </c>
      <c r="O108" s="95" t="s">
        <v>58</v>
      </c>
      <c r="P108" s="183" t="s">
        <v>125</v>
      </c>
      <c r="Q108" s="183" t="s">
        <v>126</v>
      </c>
      <c r="R108" s="183" t="s">
        <v>127</v>
      </c>
      <c r="S108" s="183" t="s">
        <v>128</v>
      </c>
      <c r="T108" s="183" t="s">
        <v>129</v>
      </c>
      <c r="U108" s="185" t="s">
        <v>77</v>
      </c>
    </row>
    <row r="109" spans="1:21" ht="13.5" thickBot="1">
      <c r="A109" s="96" t="s">
        <v>73</v>
      </c>
      <c r="B109" s="97" t="s">
        <v>0</v>
      </c>
      <c r="C109" s="187"/>
      <c r="D109" s="187"/>
      <c r="E109" s="187"/>
      <c r="F109" s="187"/>
      <c r="G109" s="97" t="s">
        <v>57</v>
      </c>
      <c r="H109" s="97" t="s">
        <v>57</v>
      </c>
      <c r="I109" s="97" t="s">
        <v>57</v>
      </c>
      <c r="J109" s="97" t="s">
        <v>57</v>
      </c>
      <c r="K109" s="97" t="s">
        <v>57</v>
      </c>
      <c r="L109" s="97" t="s">
        <v>57</v>
      </c>
      <c r="M109" s="97" t="s">
        <v>57</v>
      </c>
      <c r="N109" s="97" t="s">
        <v>57</v>
      </c>
      <c r="O109" s="97" t="s">
        <v>81</v>
      </c>
      <c r="P109" s="184"/>
      <c r="Q109" s="184"/>
      <c r="R109" s="184"/>
      <c r="S109" s="184"/>
      <c r="T109" s="184"/>
      <c r="U109" s="186"/>
    </row>
    <row r="110" spans="1:21" ht="13.5" customHeight="1" thickBot="1">
      <c r="A110" s="116">
        <v>1</v>
      </c>
      <c r="B110" s="108" t="s">
        <v>99</v>
      </c>
      <c r="C110" s="109" t="s">
        <v>120</v>
      </c>
      <c r="D110" s="110">
        <v>2108</v>
      </c>
      <c r="E110" s="110" t="s">
        <v>2</v>
      </c>
      <c r="F110" s="111" t="s">
        <v>13</v>
      </c>
      <c r="G110" s="127">
        <v>20</v>
      </c>
      <c r="H110" s="128">
        <v>19</v>
      </c>
      <c r="I110" s="128">
        <v>21</v>
      </c>
      <c r="J110" s="128">
        <v>23</v>
      </c>
      <c r="K110" s="128">
        <v>20</v>
      </c>
      <c r="L110" s="128">
        <v>25</v>
      </c>
      <c r="M110" s="128">
        <v>20</v>
      </c>
      <c r="N110" s="128"/>
      <c r="O110" s="114">
        <f aca="true" t="shared" si="7" ref="O110:O127">SUM(G110:N110)</f>
        <v>148</v>
      </c>
      <c r="P110" s="177" t="s">
        <v>136</v>
      </c>
      <c r="Q110" s="178"/>
      <c r="R110" s="179"/>
      <c r="S110" s="128">
        <v>6</v>
      </c>
      <c r="T110" s="128">
        <v>4</v>
      </c>
      <c r="U110" s="129">
        <f aca="true" t="shared" si="8" ref="U110:U127">AVERAGE(G110,H110,I110,J110,K110,L110,M110,N110)</f>
        <v>21.142857142857142</v>
      </c>
    </row>
    <row r="111" spans="1:21" ht="13.5" customHeight="1" thickBot="1">
      <c r="A111" s="107">
        <v>2</v>
      </c>
      <c r="B111" s="108" t="s">
        <v>26</v>
      </c>
      <c r="C111" s="109" t="s">
        <v>82</v>
      </c>
      <c r="D111" s="110">
        <v>2676</v>
      </c>
      <c r="E111" s="110" t="s">
        <v>2</v>
      </c>
      <c r="F111" s="111" t="s">
        <v>13</v>
      </c>
      <c r="G111" s="112">
        <v>21</v>
      </c>
      <c r="H111" s="113">
        <v>21</v>
      </c>
      <c r="I111" s="113">
        <v>21</v>
      </c>
      <c r="J111" s="104">
        <v>22</v>
      </c>
      <c r="K111" s="104">
        <v>21</v>
      </c>
      <c r="L111" s="104">
        <v>23</v>
      </c>
      <c r="M111" s="104">
        <v>19</v>
      </c>
      <c r="N111" s="104"/>
      <c r="O111" s="114">
        <f t="shared" si="7"/>
        <v>148</v>
      </c>
      <c r="P111" s="180" t="s">
        <v>136</v>
      </c>
      <c r="Q111" s="181"/>
      <c r="R111" s="182"/>
      <c r="S111" s="104">
        <v>4</v>
      </c>
      <c r="T111" s="104">
        <v>1</v>
      </c>
      <c r="U111" s="115">
        <f t="shared" si="8"/>
        <v>21.142857142857142</v>
      </c>
    </row>
    <row r="112" spans="1:21" ht="13.5" thickBot="1">
      <c r="A112" s="116">
        <v>3</v>
      </c>
      <c r="B112" s="108" t="s">
        <v>23</v>
      </c>
      <c r="C112" s="109" t="s">
        <v>24</v>
      </c>
      <c r="D112" s="110">
        <v>2637</v>
      </c>
      <c r="E112" s="110" t="s">
        <v>2</v>
      </c>
      <c r="F112" s="111" t="s">
        <v>13</v>
      </c>
      <c r="G112" s="112">
        <v>19</v>
      </c>
      <c r="H112" s="113">
        <v>22</v>
      </c>
      <c r="I112" s="113">
        <v>22</v>
      </c>
      <c r="J112" s="104">
        <v>23</v>
      </c>
      <c r="K112" s="104">
        <v>21</v>
      </c>
      <c r="L112" s="104">
        <v>22</v>
      </c>
      <c r="M112" s="104">
        <v>22</v>
      </c>
      <c r="N112" s="104"/>
      <c r="O112" s="114">
        <f t="shared" si="7"/>
        <v>151</v>
      </c>
      <c r="P112" s="113"/>
      <c r="Q112" s="113"/>
      <c r="R112" s="113"/>
      <c r="S112" s="104">
        <v>4</v>
      </c>
      <c r="T112" s="104">
        <v>2</v>
      </c>
      <c r="U112" s="115">
        <f t="shared" si="8"/>
        <v>21.571428571428573</v>
      </c>
    </row>
    <row r="113" spans="1:21" ht="13.5" thickBot="1">
      <c r="A113" s="107">
        <v>4</v>
      </c>
      <c r="B113" s="108" t="s">
        <v>16</v>
      </c>
      <c r="C113" s="109" t="s">
        <v>82</v>
      </c>
      <c r="D113" s="110">
        <v>2189</v>
      </c>
      <c r="E113" s="110" t="s">
        <v>2</v>
      </c>
      <c r="F113" s="111">
        <v>1</v>
      </c>
      <c r="G113" s="112">
        <v>20</v>
      </c>
      <c r="H113" s="113">
        <v>25</v>
      </c>
      <c r="I113" s="113">
        <v>24</v>
      </c>
      <c r="J113" s="104">
        <v>24</v>
      </c>
      <c r="K113" s="104">
        <v>22</v>
      </c>
      <c r="L113" s="104">
        <v>21</v>
      </c>
      <c r="M113" s="104">
        <v>22</v>
      </c>
      <c r="N113" s="104"/>
      <c r="O113" s="114">
        <f t="shared" si="7"/>
        <v>158</v>
      </c>
      <c r="P113" s="113"/>
      <c r="Q113" s="113"/>
      <c r="R113" s="113"/>
      <c r="S113" s="104">
        <v>5</v>
      </c>
      <c r="T113" s="104">
        <v>4</v>
      </c>
      <c r="U113" s="115">
        <f t="shared" si="8"/>
        <v>22.571428571428573</v>
      </c>
    </row>
    <row r="114" spans="1:21" ht="13.5" thickBot="1">
      <c r="A114" s="107">
        <v>6</v>
      </c>
      <c r="B114" s="108" t="s">
        <v>10</v>
      </c>
      <c r="C114" s="109" t="s">
        <v>42</v>
      </c>
      <c r="D114" s="110">
        <v>2034</v>
      </c>
      <c r="E114" s="110" t="s">
        <v>2</v>
      </c>
      <c r="F114" s="111">
        <v>1</v>
      </c>
      <c r="G114" s="112">
        <v>24</v>
      </c>
      <c r="H114" s="113">
        <v>23</v>
      </c>
      <c r="I114" s="113">
        <v>24</v>
      </c>
      <c r="J114" s="104">
        <v>25</v>
      </c>
      <c r="K114" s="104">
        <v>26</v>
      </c>
      <c r="L114" s="104">
        <v>23</v>
      </c>
      <c r="M114" s="104">
        <v>23</v>
      </c>
      <c r="N114" s="104"/>
      <c r="O114" s="114">
        <f t="shared" si="7"/>
        <v>168</v>
      </c>
      <c r="P114" s="104"/>
      <c r="Q114" s="104"/>
      <c r="R114" s="104"/>
      <c r="S114" s="104">
        <v>5</v>
      </c>
      <c r="T114" s="104">
        <v>2</v>
      </c>
      <c r="U114" s="115">
        <f t="shared" si="8"/>
        <v>24</v>
      </c>
    </row>
    <row r="115" spans="1:21" ht="13.5" thickBot="1">
      <c r="A115" s="116">
        <v>7</v>
      </c>
      <c r="B115" s="108" t="s">
        <v>29</v>
      </c>
      <c r="C115" s="109" t="s">
        <v>101</v>
      </c>
      <c r="D115" s="110">
        <v>2694</v>
      </c>
      <c r="E115" s="110" t="s">
        <v>2</v>
      </c>
      <c r="F115" s="111">
        <v>2</v>
      </c>
      <c r="G115" s="112">
        <v>20</v>
      </c>
      <c r="H115" s="113">
        <v>29</v>
      </c>
      <c r="I115" s="113">
        <v>20</v>
      </c>
      <c r="J115" s="104">
        <v>28</v>
      </c>
      <c r="K115" s="104">
        <v>25</v>
      </c>
      <c r="L115" s="104">
        <v>24</v>
      </c>
      <c r="M115" s="104">
        <v>22</v>
      </c>
      <c r="N115" s="104"/>
      <c r="O115" s="114">
        <f t="shared" si="7"/>
        <v>168</v>
      </c>
      <c r="P115" s="104"/>
      <c r="Q115" s="104"/>
      <c r="R115" s="104"/>
      <c r="S115" s="104">
        <v>9</v>
      </c>
      <c r="T115" s="104">
        <v>8</v>
      </c>
      <c r="U115" s="115">
        <f t="shared" si="8"/>
        <v>24</v>
      </c>
    </row>
    <row r="116" spans="1:21" ht="13.5" thickBot="1">
      <c r="A116" s="116">
        <v>9</v>
      </c>
      <c r="B116" s="108" t="s">
        <v>30</v>
      </c>
      <c r="C116" s="109" t="s">
        <v>101</v>
      </c>
      <c r="D116" s="110">
        <v>2704</v>
      </c>
      <c r="E116" s="110" t="s">
        <v>2</v>
      </c>
      <c r="F116" s="111">
        <v>1</v>
      </c>
      <c r="G116" s="112">
        <v>22</v>
      </c>
      <c r="H116" s="113">
        <v>24</v>
      </c>
      <c r="I116" s="113">
        <v>21</v>
      </c>
      <c r="J116" s="104">
        <v>24</v>
      </c>
      <c r="K116" s="104">
        <v>25</v>
      </c>
      <c r="L116" s="104">
        <v>26</v>
      </c>
      <c r="M116" s="104">
        <v>28</v>
      </c>
      <c r="N116" s="104"/>
      <c r="O116" s="114">
        <f t="shared" si="7"/>
        <v>170</v>
      </c>
      <c r="P116" s="104"/>
      <c r="Q116" s="104"/>
      <c r="R116" s="104"/>
      <c r="S116" s="104">
        <v>7</v>
      </c>
      <c r="T116" s="104">
        <v>4</v>
      </c>
      <c r="U116" s="115">
        <f t="shared" si="8"/>
        <v>24.285714285714285</v>
      </c>
    </row>
    <row r="117" spans="1:21" ht="13.5" thickBot="1">
      <c r="A117" s="107">
        <v>10</v>
      </c>
      <c r="B117" s="108" t="s">
        <v>27</v>
      </c>
      <c r="C117" s="109" t="s">
        <v>82</v>
      </c>
      <c r="D117" s="110">
        <v>2678</v>
      </c>
      <c r="E117" s="110" t="s">
        <v>2</v>
      </c>
      <c r="F117" s="111" t="s">
        <v>13</v>
      </c>
      <c r="G117" s="112">
        <v>24</v>
      </c>
      <c r="H117" s="113">
        <v>24</v>
      </c>
      <c r="I117" s="113">
        <v>23</v>
      </c>
      <c r="J117" s="104">
        <v>24</v>
      </c>
      <c r="K117" s="104">
        <v>24</v>
      </c>
      <c r="L117" s="104">
        <v>26</v>
      </c>
      <c r="M117" s="104">
        <v>26</v>
      </c>
      <c r="N117" s="104"/>
      <c r="O117" s="114">
        <f t="shared" si="7"/>
        <v>171</v>
      </c>
      <c r="P117" s="104"/>
      <c r="Q117" s="104"/>
      <c r="R117" s="104"/>
      <c r="S117" s="104">
        <v>3</v>
      </c>
      <c r="T117" s="104">
        <v>2</v>
      </c>
      <c r="U117" s="115">
        <f t="shared" si="8"/>
        <v>24.428571428571427</v>
      </c>
    </row>
    <row r="118" spans="1:21" ht="13.5" thickBot="1">
      <c r="A118" s="116">
        <v>11</v>
      </c>
      <c r="B118" s="108" t="s">
        <v>25</v>
      </c>
      <c r="C118" s="109" t="s">
        <v>82</v>
      </c>
      <c r="D118" s="110">
        <v>2672</v>
      </c>
      <c r="E118" s="110" t="s">
        <v>2</v>
      </c>
      <c r="F118" s="111" t="s">
        <v>13</v>
      </c>
      <c r="G118" s="112">
        <v>28</v>
      </c>
      <c r="H118" s="113">
        <v>25</v>
      </c>
      <c r="I118" s="113">
        <v>21</v>
      </c>
      <c r="J118" s="104">
        <v>26</v>
      </c>
      <c r="K118" s="104">
        <v>22</v>
      </c>
      <c r="L118" s="104">
        <v>25</v>
      </c>
      <c r="M118" s="104">
        <v>24</v>
      </c>
      <c r="N118" s="104"/>
      <c r="O118" s="114">
        <f t="shared" si="7"/>
        <v>171</v>
      </c>
      <c r="P118" s="104"/>
      <c r="Q118" s="104"/>
      <c r="R118" s="104"/>
      <c r="S118" s="104">
        <v>7</v>
      </c>
      <c r="T118" s="104">
        <v>4</v>
      </c>
      <c r="U118" s="115">
        <f t="shared" si="8"/>
        <v>24.428571428571427</v>
      </c>
    </row>
    <row r="119" spans="1:21" ht="13.5" thickBot="1">
      <c r="A119" s="107">
        <v>12</v>
      </c>
      <c r="B119" s="108" t="s">
        <v>11</v>
      </c>
      <c r="C119" s="109" t="s">
        <v>12</v>
      </c>
      <c r="D119" s="110">
        <v>2114</v>
      </c>
      <c r="E119" s="110" t="s">
        <v>2</v>
      </c>
      <c r="F119" s="111">
        <v>1</v>
      </c>
      <c r="G119" s="112">
        <v>26</v>
      </c>
      <c r="H119" s="113">
        <v>22</v>
      </c>
      <c r="I119" s="113">
        <v>26</v>
      </c>
      <c r="J119" s="104">
        <v>28</v>
      </c>
      <c r="K119" s="104">
        <v>25</v>
      </c>
      <c r="L119" s="104">
        <v>24</v>
      </c>
      <c r="M119" s="104">
        <v>22</v>
      </c>
      <c r="N119" s="104"/>
      <c r="O119" s="114">
        <f t="shared" si="7"/>
        <v>173</v>
      </c>
      <c r="P119" s="104"/>
      <c r="Q119" s="104"/>
      <c r="R119" s="104"/>
      <c r="S119" s="104">
        <v>6</v>
      </c>
      <c r="T119" s="104">
        <v>4</v>
      </c>
      <c r="U119" s="115">
        <f t="shared" si="8"/>
        <v>24.714285714285715</v>
      </c>
    </row>
    <row r="120" spans="1:21" ht="13.5" thickBot="1">
      <c r="A120" s="116">
        <v>13</v>
      </c>
      <c r="B120" s="108" t="s">
        <v>14</v>
      </c>
      <c r="C120" s="109" t="s">
        <v>103</v>
      </c>
      <c r="D120" s="110">
        <v>2162</v>
      </c>
      <c r="E120" s="110" t="s">
        <v>2</v>
      </c>
      <c r="F120" s="111">
        <v>2</v>
      </c>
      <c r="G120" s="112">
        <v>30</v>
      </c>
      <c r="H120" s="113">
        <v>23</v>
      </c>
      <c r="I120" s="113">
        <v>24</v>
      </c>
      <c r="J120" s="104">
        <v>24</v>
      </c>
      <c r="K120" s="104">
        <v>25</v>
      </c>
      <c r="L120" s="104">
        <v>27</v>
      </c>
      <c r="M120" s="104">
        <v>25</v>
      </c>
      <c r="N120" s="104"/>
      <c r="O120" s="114">
        <f t="shared" si="7"/>
        <v>178</v>
      </c>
      <c r="P120" s="104"/>
      <c r="Q120" s="104"/>
      <c r="R120" s="104"/>
      <c r="S120" s="104">
        <v>7</v>
      </c>
      <c r="T120" s="104">
        <v>3</v>
      </c>
      <c r="U120" s="115">
        <f t="shared" si="8"/>
        <v>25.428571428571427</v>
      </c>
    </row>
    <row r="121" spans="1:21" ht="13.5" thickBot="1">
      <c r="A121" s="107">
        <v>14</v>
      </c>
      <c r="B121" s="108" t="s">
        <v>33</v>
      </c>
      <c r="C121" s="109" t="s">
        <v>82</v>
      </c>
      <c r="D121" s="110">
        <v>2766</v>
      </c>
      <c r="E121" s="110" t="s">
        <v>2</v>
      </c>
      <c r="F121" s="111">
        <v>2</v>
      </c>
      <c r="G121" s="112">
        <v>27</v>
      </c>
      <c r="H121" s="113">
        <v>24</v>
      </c>
      <c r="I121" s="113">
        <v>23</v>
      </c>
      <c r="J121" s="104">
        <v>27</v>
      </c>
      <c r="K121" s="104">
        <v>29</v>
      </c>
      <c r="L121" s="104">
        <v>21</v>
      </c>
      <c r="M121" s="104">
        <v>28</v>
      </c>
      <c r="N121" s="104"/>
      <c r="O121" s="114">
        <f t="shared" si="7"/>
        <v>179</v>
      </c>
      <c r="P121" s="104"/>
      <c r="Q121" s="104"/>
      <c r="R121" s="104"/>
      <c r="S121" s="104">
        <v>8</v>
      </c>
      <c r="T121" s="104">
        <v>5</v>
      </c>
      <c r="U121" s="115">
        <f t="shared" si="8"/>
        <v>25.571428571428573</v>
      </c>
    </row>
    <row r="122" spans="1:21" ht="13.5" thickBot="1">
      <c r="A122" s="116" t="s">
        <v>133</v>
      </c>
      <c r="B122" s="108" t="s">
        <v>36</v>
      </c>
      <c r="C122" s="109" t="s">
        <v>121</v>
      </c>
      <c r="D122" s="110">
        <v>2804</v>
      </c>
      <c r="E122" s="110" t="s">
        <v>2</v>
      </c>
      <c r="F122" s="111">
        <v>2</v>
      </c>
      <c r="G122" s="112">
        <v>27</v>
      </c>
      <c r="H122" s="113">
        <v>24</v>
      </c>
      <c r="I122" s="113">
        <v>27</v>
      </c>
      <c r="J122" s="104">
        <v>29</v>
      </c>
      <c r="K122" s="104">
        <v>23</v>
      </c>
      <c r="L122" s="104">
        <v>25</v>
      </c>
      <c r="M122" s="104">
        <v>25</v>
      </c>
      <c r="N122" s="104"/>
      <c r="O122" s="114">
        <f t="shared" si="7"/>
        <v>180</v>
      </c>
      <c r="P122" s="104"/>
      <c r="Q122" s="104"/>
      <c r="R122" s="104"/>
      <c r="S122" s="104">
        <v>6</v>
      </c>
      <c r="T122" s="104">
        <v>3</v>
      </c>
      <c r="U122" s="115">
        <f t="shared" si="8"/>
        <v>25.714285714285715</v>
      </c>
    </row>
    <row r="123" spans="1:21" ht="13.5" thickBot="1">
      <c r="A123" s="107" t="s">
        <v>133</v>
      </c>
      <c r="B123" s="108" t="s">
        <v>83</v>
      </c>
      <c r="C123" s="109" t="s">
        <v>42</v>
      </c>
      <c r="D123" s="110">
        <v>2568</v>
      </c>
      <c r="E123" s="110" t="s">
        <v>2</v>
      </c>
      <c r="F123" s="111">
        <v>3</v>
      </c>
      <c r="G123" s="112">
        <v>26</v>
      </c>
      <c r="H123" s="113">
        <v>27</v>
      </c>
      <c r="I123" s="113">
        <v>23</v>
      </c>
      <c r="J123" s="104">
        <v>29</v>
      </c>
      <c r="K123" s="104">
        <v>23</v>
      </c>
      <c r="L123" s="104">
        <v>27</v>
      </c>
      <c r="M123" s="104">
        <v>25</v>
      </c>
      <c r="N123" s="104"/>
      <c r="O123" s="114">
        <f t="shared" si="7"/>
        <v>180</v>
      </c>
      <c r="P123" s="104"/>
      <c r="Q123" s="104"/>
      <c r="R123" s="104"/>
      <c r="S123" s="104">
        <v>6</v>
      </c>
      <c r="T123" s="104">
        <v>4</v>
      </c>
      <c r="U123" s="115">
        <f t="shared" si="8"/>
        <v>25.714285714285715</v>
      </c>
    </row>
    <row r="124" spans="1:21" ht="13.5" thickBot="1">
      <c r="A124" s="116">
        <v>17</v>
      </c>
      <c r="B124" s="108" t="s">
        <v>17</v>
      </c>
      <c r="C124" s="109" t="s">
        <v>18</v>
      </c>
      <c r="D124" s="110">
        <v>2433</v>
      </c>
      <c r="E124" s="110" t="s">
        <v>2</v>
      </c>
      <c r="F124" s="111">
        <v>2</v>
      </c>
      <c r="G124" s="112">
        <v>28</v>
      </c>
      <c r="H124" s="113">
        <v>29</v>
      </c>
      <c r="I124" s="113">
        <v>24</v>
      </c>
      <c r="J124" s="104">
        <v>24</v>
      </c>
      <c r="K124" s="104">
        <v>25</v>
      </c>
      <c r="L124" s="104">
        <v>23</v>
      </c>
      <c r="M124" s="104">
        <v>27</v>
      </c>
      <c r="N124" s="104"/>
      <c r="O124" s="114">
        <f t="shared" si="7"/>
        <v>180</v>
      </c>
      <c r="P124" s="104"/>
      <c r="Q124" s="104"/>
      <c r="R124" s="104"/>
      <c r="S124" s="104">
        <v>6</v>
      </c>
      <c r="T124" s="104">
        <v>4</v>
      </c>
      <c r="U124" s="115">
        <f t="shared" si="8"/>
        <v>25.714285714285715</v>
      </c>
    </row>
    <row r="125" spans="1:21" ht="13.5" thickBot="1">
      <c r="A125" s="107">
        <v>18</v>
      </c>
      <c r="B125" s="108" t="s">
        <v>86</v>
      </c>
      <c r="C125" s="109" t="s">
        <v>121</v>
      </c>
      <c r="D125" s="110">
        <v>2801</v>
      </c>
      <c r="E125" s="110" t="s">
        <v>2</v>
      </c>
      <c r="F125" s="111">
        <v>3</v>
      </c>
      <c r="G125" s="112">
        <v>24</v>
      </c>
      <c r="H125" s="113">
        <v>25</v>
      </c>
      <c r="I125" s="113">
        <v>29</v>
      </c>
      <c r="J125" s="104">
        <v>27</v>
      </c>
      <c r="K125" s="104">
        <v>24</v>
      </c>
      <c r="L125" s="104">
        <v>28</v>
      </c>
      <c r="M125" s="104">
        <v>26</v>
      </c>
      <c r="N125" s="104"/>
      <c r="O125" s="114">
        <f t="shared" si="7"/>
        <v>183</v>
      </c>
      <c r="P125" s="104"/>
      <c r="Q125" s="104"/>
      <c r="R125" s="104"/>
      <c r="S125" s="104">
        <v>5</v>
      </c>
      <c r="T125" s="104">
        <v>4</v>
      </c>
      <c r="U125" s="115">
        <f t="shared" si="8"/>
        <v>26.142857142857142</v>
      </c>
    </row>
    <row r="126" spans="1:21" ht="13.5" thickBot="1">
      <c r="A126" s="116">
        <v>19</v>
      </c>
      <c r="B126" s="108" t="s">
        <v>87</v>
      </c>
      <c r="C126" s="109" t="s">
        <v>42</v>
      </c>
      <c r="D126" s="110">
        <v>2935</v>
      </c>
      <c r="E126" s="110" t="s">
        <v>2</v>
      </c>
      <c r="F126" s="111">
        <v>4</v>
      </c>
      <c r="G126" s="112">
        <v>29</v>
      </c>
      <c r="H126" s="113">
        <v>23</v>
      </c>
      <c r="I126" s="113">
        <v>30</v>
      </c>
      <c r="J126" s="104">
        <v>22</v>
      </c>
      <c r="K126" s="104">
        <v>25</v>
      </c>
      <c r="L126" s="104">
        <v>29</v>
      </c>
      <c r="M126" s="104">
        <v>25</v>
      </c>
      <c r="N126" s="104"/>
      <c r="O126" s="114">
        <f t="shared" si="7"/>
        <v>183</v>
      </c>
      <c r="P126" s="104"/>
      <c r="Q126" s="104"/>
      <c r="R126" s="104"/>
      <c r="S126" s="104">
        <v>8</v>
      </c>
      <c r="T126" s="104">
        <v>6</v>
      </c>
      <c r="U126" s="115">
        <f t="shared" si="8"/>
        <v>26.142857142857142</v>
      </c>
    </row>
    <row r="127" spans="1:21" ht="13.5" thickBot="1">
      <c r="A127" s="118">
        <v>20</v>
      </c>
      <c r="B127" s="130" t="s">
        <v>88</v>
      </c>
      <c r="C127" s="120" t="s">
        <v>121</v>
      </c>
      <c r="D127" s="131">
        <v>2805</v>
      </c>
      <c r="E127" s="131" t="s">
        <v>2</v>
      </c>
      <c r="F127" s="132">
        <v>3</v>
      </c>
      <c r="G127" s="123">
        <v>30</v>
      </c>
      <c r="H127" s="124">
        <v>32</v>
      </c>
      <c r="I127" s="124">
        <v>23</v>
      </c>
      <c r="J127" s="133">
        <v>27</v>
      </c>
      <c r="K127" s="133">
        <v>30</v>
      </c>
      <c r="L127" s="133">
        <v>29</v>
      </c>
      <c r="M127" s="133">
        <v>24</v>
      </c>
      <c r="N127" s="133"/>
      <c r="O127" s="125">
        <f t="shared" si="7"/>
        <v>195</v>
      </c>
      <c r="P127" s="133"/>
      <c r="Q127" s="133"/>
      <c r="R127" s="133"/>
      <c r="S127" s="133">
        <v>9</v>
      </c>
      <c r="T127" s="133">
        <v>6</v>
      </c>
      <c r="U127" s="126">
        <f t="shared" si="8"/>
        <v>27.857142857142858</v>
      </c>
    </row>
    <row r="128" ht="13.5" thickTop="1"/>
    <row r="129" spans="1:21" ht="18">
      <c r="A129" s="176" t="s">
        <v>159</v>
      </c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</row>
    <row r="130" ht="13.5" thickBot="1"/>
    <row r="131" spans="1:21" ht="13.5" thickTop="1">
      <c r="A131" s="94" t="s">
        <v>72</v>
      </c>
      <c r="B131" s="95" t="s">
        <v>48</v>
      </c>
      <c r="C131" s="183" t="s">
        <v>1</v>
      </c>
      <c r="D131" s="183" t="s">
        <v>74</v>
      </c>
      <c r="E131" s="183" t="s">
        <v>75</v>
      </c>
      <c r="F131" s="183" t="s">
        <v>76</v>
      </c>
      <c r="G131" s="95" t="s">
        <v>49</v>
      </c>
      <c r="H131" s="95" t="s">
        <v>50</v>
      </c>
      <c r="I131" s="95" t="s">
        <v>51</v>
      </c>
      <c r="J131" s="95" t="s">
        <v>52</v>
      </c>
      <c r="K131" s="95" t="s">
        <v>53</v>
      </c>
      <c r="L131" s="95" t="s">
        <v>54</v>
      </c>
      <c r="M131" s="95" t="s">
        <v>55</v>
      </c>
      <c r="N131" s="95" t="s">
        <v>56</v>
      </c>
      <c r="O131" s="95" t="s">
        <v>58</v>
      </c>
      <c r="P131" s="183" t="s">
        <v>125</v>
      </c>
      <c r="Q131" s="183" t="s">
        <v>126</v>
      </c>
      <c r="R131" s="183" t="s">
        <v>127</v>
      </c>
      <c r="S131" s="183" t="s">
        <v>128</v>
      </c>
      <c r="T131" s="183" t="s">
        <v>129</v>
      </c>
      <c r="U131" s="185" t="s">
        <v>77</v>
      </c>
    </row>
    <row r="132" spans="1:21" ht="13.5" thickBot="1">
      <c r="A132" s="96" t="s">
        <v>73</v>
      </c>
      <c r="B132" s="97" t="s">
        <v>0</v>
      </c>
      <c r="C132" s="187"/>
      <c r="D132" s="187"/>
      <c r="E132" s="187"/>
      <c r="F132" s="187"/>
      <c r="G132" s="97" t="s">
        <v>57</v>
      </c>
      <c r="H132" s="97" t="s">
        <v>57</v>
      </c>
      <c r="I132" s="97" t="s">
        <v>57</v>
      </c>
      <c r="J132" s="97" t="s">
        <v>57</v>
      </c>
      <c r="K132" s="97" t="s">
        <v>57</v>
      </c>
      <c r="L132" s="97" t="s">
        <v>57</v>
      </c>
      <c r="M132" s="97" t="s">
        <v>57</v>
      </c>
      <c r="N132" s="97" t="s">
        <v>57</v>
      </c>
      <c r="O132" s="97" t="s">
        <v>81</v>
      </c>
      <c r="P132" s="184"/>
      <c r="Q132" s="184"/>
      <c r="R132" s="184"/>
      <c r="S132" s="184"/>
      <c r="T132" s="184"/>
      <c r="U132" s="186"/>
    </row>
    <row r="133" spans="1:21" ht="13.5" thickBot="1">
      <c r="A133" s="116">
        <v>1</v>
      </c>
      <c r="B133" s="108" t="s">
        <v>15</v>
      </c>
      <c r="C133" s="109" t="s">
        <v>12</v>
      </c>
      <c r="D133" s="110">
        <v>2175</v>
      </c>
      <c r="E133" s="110" t="s">
        <v>2</v>
      </c>
      <c r="F133" s="111">
        <v>1</v>
      </c>
      <c r="G133" s="112">
        <v>22</v>
      </c>
      <c r="H133" s="113">
        <v>23</v>
      </c>
      <c r="I133" s="113">
        <v>22</v>
      </c>
      <c r="J133" s="104">
        <v>25</v>
      </c>
      <c r="K133" s="104">
        <v>22</v>
      </c>
      <c r="L133" s="104">
        <v>25</v>
      </c>
      <c r="M133" s="104">
        <v>26</v>
      </c>
      <c r="N133" s="104"/>
      <c r="O133" s="114">
        <f>SUM(G133:N133)</f>
        <v>165</v>
      </c>
      <c r="P133" s="104"/>
      <c r="Q133" s="104"/>
      <c r="R133" s="104"/>
      <c r="S133" s="104">
        <v>4</v>
      </c>
      <c r="T133" s="104">
        <v>3</v>
      </c>
      <c r="U133" s="115">
        <f>AVERAGE(G133,H133,I133,J133,K133,L133,M133,N133)</f>
        <v>23.571428571428573</v>
      </c>
    </row>
    <row r="134" spans="1:21" ht="13.5" thickBot="1">
      <c r="A134" s="118">
        <v>2</v>
      </c>
      <c r="B134" s="130" t="s">
        <v>84</v>
      </c>
      <c r="C134" s="120" t="s">
        <v>85</v>
      </c>
      <c r="D134" s="131">
        <v>2774</v>
      </c>
      <c r="E134" s="131" t="s">
        <v>2</v>
      </c>
      <c r="F134" s="132">
        <v>3</v>
      </c>
      <c r="G134" s="123">
        <v>26</v>
      </c>
      <c r="H134" s="124">
        <v>23</v>
      </c>
      <c r="I134" s="124">
        <v>24</v>
      </c>
      <c r="J134" s="133">
        <v>26</v>
      </c>
      <c r="K134" s="133">
        <v>24</v>
      </c>
      <c r="L134" s="133">
        <v>24</v>
      </c>
      <c r="M134" s="133">
        <v>21</v>
      </c>
      <c r="N134" s="133"/>
      <c r="O134" s="125">
        <f>SUM(G134:N134)</f>
        <v>168</v>
      </c>
      <c r="P134" s="133"/>
      <c r="Q134" s="133"/>
      <c r="R134" s="133"/>
      <c r="S134" s="133">
        <v>5</v>
      </c>
      <c r="T134" s="133">
        <v>3</v>
      </c>
      <c r="U134" s="126">
        <f>AVERAGE(G134,H134,I134,J134,K134,L134,M134,N134)</f>
        <v>24</v>
      </c>
    </row>
    <row r="135" ht="13.5" thickTop="1"/>
    <row r="136" spans="1:21" ht="18">
      <c r="A136" s="176" t="s">
        <v>137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</row>
    <row r="137" ht="13.5" thickBot="1"/>
    <row r="138" spans="1:21" ht="13.5" thickTop="1">
      <c r="A138" s="94" t="s">
        <v>72</v>
      </c>
      <c r="B138" s="95" t="s">
        <v>48</v>
      </c>
      <c r="C138" s="183" t="s">
        <v>1</v>
      </c>
      <c r="D138" s="183" t="s">
        <v>74</v>
      </c>
      <c r="E138" s="183" t="s">
        <v>75</v>
      </c>
      <c r="F138" s="183" t="s">
        <v>76</v>
      </c>
      <c r="G138" s="95" t="s">
        <v>49</v>
      </c>
      <c r="H138" s="95" t="s">
        <v>50</v>
      </c>
      <c r="I138" s="95" t="s">
        <v>51</v>
      </c>
      <c r="J138" s="95" t="s">
        <v>52</v>
      </c>
      <c r="K138" s="95" t="s">
        <v>53</v>
      </c>
      <c r="L138" s="95" t="s">
        <v>54</v>
      </c>
      <c r="M138" s="95" t="s">
        <v>55</v>
      </c>
      <c r="N138" s="95" t="s">
        <v>56</v>
      </c>
      <c r="O138" s="95" t="s">
        <v>58</v>
      </c>
      <c r="P138" s="183" t="s">
        <v>125</v>
      </c>
      <c r="Q138" s="183" t="s">
        <v>126</v>
      </c>
      <c r="R138" s="183" t="s">
        <v>127</v>
      </c>
      <c r="S138" s="183" t="s">
        <v>128</v>
      </c>
      <c r="T138" s="183" t="s">
        <v>129</v>
      </c>
      <c r="U138" s="185" t="s">
        <v>77</v>
      </c>
    </row>
    <row r="139" spans="1:21" ht="13.5" thickBot="1">
      <c r="A139" s="96" t="s">
        <v>73</v>
      </c>
      <c r="B139" s="97" t="s">
        <v>0</v>
      </c>
      <c r="C139" s="187"/>
      <c r="D139" s="187"/>
      <c r="E139" s="187"/>
      <c r="F139" s="187"/>
      <c r="G139" s="97" t="s">
        <v>57</v>
      </c>
      <c r="H139" s="97" t="s">
        <v>57</v>
      </c>
      <c r="I139" s="97" t="s">
        <v>57</v>
      </c>
      <c r="J139" s="97" t="s">
        <v>57</v>
      </c>
      <c r="K139" s="97" t="s">
        <v>57</v>
      </c>
      <c r="L139" s="97" t="s">
        <v>57</v>
      </c>
      <c r="M139" s="97" t="s">
        <v>57</v>
      </c>
      <c r="N139" s="97" t="s">
        <v>57</v>
      </c>
      <c r="O139" s="97" t="s">
        <v>81</v>
      </c>
      <c r="P139" s="184"/>
      <c r="Q139" s="184"/>
      <c r="R139" s="184"/>
      <c r="S139" s="184"/>
      <c r="T139" s="184"/>
      <c r="U139" s="186"/>
    </row>
    <row r="140" spans="1:21" ht="13.5" thickBot="1">
      <c r="A140" s="116">
        <v>1</v>
      </c>
      <c r="B140" s="108" t="s">
        <v>21</v>
      </c>
      <c r="C140" s="109" t="s">
        <v>103</v>
      </c>
      <c r="D140" s="110">
        <v>2562</v>
      </c>
      <c r="E140" s="110" t="s">
        <v>100</v>
      </c>
      <c r="F140" s="111" t="s">
        <v>13</v>
      </c>
      <c r="G140" s="112">
        <v>18</v>
      </c>
      <c r="H140" s="113">
        <v>21</v>
      </c>
      <c r="I140" s="113">
        <v>26</v>
      </c>
      <c r="J140" s="104">
        <v>26</v>
      </c>
      <c r="K140" s="104">
        <v>22</v>
      </c>
      <c r="L140" s="104">
        <v>23</v>
      </c>
      <c r="M140" s="104">
        <v>26</v>
      </c>
      <c r="N140" s="104"/>
      <c r="O140" s="114">
        <f aca="true" t="shared" si="9" ref="O140:O155">SUM(G140:N140)</f>
        <v>162</v>
      </c>
      <c r="P140" s="104"/>
      <c r="Q140" s="104"/>
      <c r="R140" s="104"/>
      <c r="S140" s="104">
        <v>8</v>
      </c>
      <c r="T140" s="104">
        <v>5</v>
      </c>
      <c r="U140" s="115">
        <f aca="true" t="shared" si="10" ref="U140:U155">AVERAGE(G140,H140,I140,J140,K140,L140,M140,N140)</f>
        <v>23.142857142857142</v>
      </c>
    </row>
    <row r="141" spans="1:21" ht="13.5" thickBot="1">
      <c r="A141" s="107">
        <v>2</v>
      </c>
      <c r="B141" s="108" t="s">
        <v>41</v>
      </c>
      <c r="C141" s="109" t="s">
        <v>24</v>
      </c>
      <c r="D141" s="110">
        <v>2862</v>
      </c>
      <c r="E141" s="110" t="s">
        <v>100</v>
      </c>
      <c r="F141" s="111">
        <v>1</v>
      </c>
      <c r="G141" s="112">
        <v>23</v>
      </c>
      <c r="H141" s="113">
        <v>21</v>
      </c>
      <c r="I141" s="113">
        <v>24</v>
      </c>
      <c r="J141" s="104">
        <v>22</v>
      </c>
      <c r="K141" s="104">
        <v>25</v>
      </c>
      <c r="L141" s="104">
        <v>25</v>
      </c>
      <c r="M141" s="104">
        <v>30</v>
      </c>
      <c r="N141" s="104"/>
      <c r="O141" s="114">
        <f t="shared" si="9"/>
        <v>170</v>
      </c>
      <c r="P141" s="104"/>
      <c r="Q141" s="104"/>
      <c r="R141" s="104"/>
      <c r="S141" s="104">
        <v>9</v>
      </c>
      <c r="T141" s="104">
        <v>3</v>
      </c>
      <c r="U141" s="115">
        <f t="shared" si="10"/>
        <v>24.285714285714285</v>
      </c>
    </row>
    <row r="142" spans="1:21" ht="13.5" thickBot="1">
      <c r="A142" s="116">
        <v>3</v>
      </c>
      <c r="B142" s="108" t="s">
        <v>39</v>
      </c>
      <c r="C142" s="109" t="s">
        <v>8</v>
      </c>
      <c r="D142" s="110">
        <v>2820</v>
      </c>
      <c r="E142" s="110" t="s">
        <v>100</v>
      </c>
      <c r="F142" s="111">
        <v>1</v>
      </c>
      <c r="G142" s="112">
        <v>29</v>
      </c>
      <c r="H142" s="113">
        <v>25</v>
      </c>
      <c r="I142" s="113">
        <v>22</v>
      </c>
      <c r="J142" s="104">
        <v>25</v>
      </c>
      <c r="K142" s="104">
        <v>22</v>
      </c>
      <c r="L142" s="104">
        <v>21</v>
      </c>
      <c r="M142" s="104">
        <v>27</v>
      </c>
      <c r="N142" s="104"/>
      <c r="O142" s="114">
        <f t="shared" si="9"/>
        <v>171</v>
      </c>
      <c r="P142" s="104"/>
      <c r="Q142" s="104"/>
      <c r="R142" s="104"/>
      <c r="S142" s="104">
        <v>8</v>
      </c>
      <c r="T142" s="104">
        <v>5</v>
      </c>
      <c r="U142" s="115">
        <f t="shared" si="10"/>
        <v>24.428571428571427</v>
      </c>
    </row>
    <row r="143" spans="1:21" ht="13.5" thickBot="1">
      <c r="A143" s="107">
        <v>4</v>
      </c>
      <c r="B143" s="108" t="s">
        <v>37</v>
      </c>
      <c r="C143" s="117" t="s">
        <v>24</v>
      </c>
      <c r="D143" s="110">
        <v>2818</v>
      </c>
      <c r="E143" s="110" t="s">
        <v>100</v>
      </c>
      <c r="F143" s="111">
        <v>3</v>
      </c>
      <c r="G143" s="112">
        <v>26</v>
      </c>
      <c r="H143" s="113">
        <v>23</v>
      </c>
      <c r="I143" s="113">
        <v>26</v>
      </c>
      <c r="J143" s="104">
        <v>24</v>
      </c>
      <c r="K143" s="104">
        <v>26</v>
      </c>
      <c r="L143" s="104">
        <v>24</v>
      </c>
      <c r="M143" s="104">
        <v>24</v>
      </c>
      <c r="N143" s="104"/>
      <c r="O143" s="114">
        <f t="shared" si="9"/>
        <v>173</v>
      </c>
      <c r="P143" s="104"/>
      <c r="Q143" s="104"/>
      <c r="R143" s="104"/>
      <c r="S143" s="104">
        <v>3</v>
      </c>
      <c r="T143" s="104">
        <v>2</v>
      </c>
      <c r="U143" s="115">
        <f t="shared" si="10"/>
        <v>24.714285714285715</v>
      </c>
    </row>
    <row r="144" spans="1:21" ht="13.5" thickBot="1">
      <c r="A144" s="116">
        <v>5</v>
      </c>
      <c r="B144" s="108" t="s">
        <v>91</v>
      </c>
      <c r="C144" s="109" t="s">
        <v>12</v>
      </c>
      <c r="D144" s="110">
        <v>2835</v>
      </c>
      <c r="E144" s="110" t="s">
        <v>100</v>
      </c>
      <c r="F144" s="111">
        <v>3</v>
      </c>
      <c r="G144" s="112">
        <v>26</v>
      </c>
      <c r="H144" s="113">
        <v>25</v>
      </c>
      <c r="I144" s="113">
        <v>21</v>
      </c>
      <c r="J144" s="104">
        <v>26</v>
      </c>
      <c r="K144" s="104">
        <v>27</v>
      </c>
      <c r="L144" s="104">
        <v>24</v>
      </c>
      <c r="M144" s="104">
        <v>24</v>
      </c>
      <c r="N144" s="104"/>
      <c r="O144" s="114">
        <f t="shared" si="9"/>
        <v>173</v>
      </c>
      <c r="P144" s="104"/>
      <c r="Q144" s="104"/>
      <c r="R144" s="104"/>
      <c r="S144" s="104">
        <v>6</v>
      </c>
      <c r="T144" s="104">
        <v>2</v>
      </c>
      <c r="U144" s="115">
        <f t="shared" si="10"/>
        <v>24.714285714285715</v>
      </c>
    </row>
    <row r="145" spans="1:21" ht="13.5" thickBot="1">
      <c r="A145" s="107">
        <v>6</v>
      </c>
      <c r="B145" s="108" t="s">
        <v>38</v>
      </c>
      <c r="C145" s="109" t="s">
        <v>24</v>
      </c>
      <c r="D145" s="110">
        <v>2819</v>
      </c>
      <c r="E145" s="110" t="s">
        <v>100</v>
      </c>
      <c r="F145" s="111">
        <v>2</v>
      </c>
      <c r="G145" s="112">
        <v>27</v>
      </c>
      <c r="H145" s="113">
        <v>28</v>
      </c>
      <c r="I145" s="113">
        <v>26</v>
      </c>
      <c r="J145" s="104">
        <v>22</v>
      </c>
      <c r="K145" s="104">
        <v>21</v>
      </c>
      <c r="L145" s="104">
        <v>24</v>
      </c>
      <c r="M145" s="104">
        <v>29</v>
      </c>
      <c r="N145" s="104"/>
      <c r="O145" s="114">
        <f t="shared" si="9"/>
        <v>177</v>
      </c>
      <c r="P145" s="104"/>
      <c r="Q145" s="104"/>
      <c r="R145" s="104"/>
      <c r="S145" s="104">
        <v>8</v>
      </c>
      <c r="T145" s="104">
        <v>6</v>
      </c>
      <c r="U145" s="115">
        <f t="shared" si="10"/>
        <v>25.285714285714285</v>
      </c>
    </row>
    <row r="146" spans="1:21" ht="13.5" thickBot="1">
      <c r="A146" s="116">
        <v>7</v>
      </c>
      <c r="B146" s="108" t="s">
        <v>28</v>
      </c>
      <c r="C146" s="109" t="s">
        <v>101</v>
      </c>
      <c r="D146" s="110">
        <v>2679</v>
      </c>
      <c r="E146" s="110" t="s">
        <v>100</v>
      </c>
      <c r="F146" s="111">
        <v>3</v>
      </c>
      <c r="G146" s="112">
        <v>26</v>
      </c>
      <c r="H146" s="113">
        <v>20</v>
      </c>
      <c r="I146" s="113">
        <v>29</v>
      </c>
      <c r="J146" s="104">
        <v>24</v>
      </c>
      <c r="K146" s="104">
        <v>26</v>
      </c>
      <c r="L146" s="104">
        <v>25</v>
      </c>
      <c r="M146" s="104">
        <v>29</v>
      </c>
      <c r="N146" s="104"/>
      <c r="O146" s="114">
        <f t="shared" si="9"/>
        <v>179</v>
      </c>
      <c r="P146" s="104"/>
      <c r="Q146" s="104"/>
      <c r="R146" s="104"/>
      <c r="S146" s="104">
        <v>9</v>
      </c>
      <c r="T146" s="104">
        <v>5</v>
      </c>
      <c r="U146" s="115">
        <f t="shared" si="10"/>
        <v>25.571428571428573</v>
      </c>
    </row>
    <row r="147" spans="1:21" ht="13.5" thickBot="1">
      <c r="A147" s="107">
        <v>8</v>
      </c>
      <c r="B147" s="108" t="s">
        <v>31</v>
      </c>
      <c r="C147" s="109" t="s">
        <v>101</v>
      </c>
      <c r="D147" s="110">
        <v>2705</v>
      </c>
      <c r="E147" s="110" t="s">
        <v>100</v>
      </c>
      <c r="F147" s="111">
        <v>3</v>
      </c>
      <c r="G147" s="112">
        <v>26</v>
      </c>
      <c r="H147" s="113">
        <v>22</v>
      </c>
      <c r="I147" s="113">
        <v>35</v>
      </c>
      <c r="J147" s="104">
        <v>25</v>
      </c>
      <c r="K147" s="104">
        <v>25</v>
      </c>
      <c r="L147" s="104">
        <v>24</v>
      </c>
      <c r="M147" s="104">
        <v>26</v>
      </c>
      <c r="N147" s="104"/>
      <c r="O147" s="114">
        <f t="shared" si="9"/>
        <v>183</v>
      </c>
      <c r="P147" s="104"/>
      <c r="Q147" s="104"/>
      <c r="R147" s="104"/>
      <c r="S147" s="104">
        <v>13</v>
      </c>
      <c r="T147" s="104">
        <v>2</v>
      </c>
      <c r="U147" s="115">
        <f t="shared" si="10"/>
        <v>26.142857142857142</v>
      </c>
    </row>
    <row r="148" spans="1:21" ht="13.5" thickBot="1">
      <c r="A148" s="116">
        <v>9</v>
      </c>
      <c r="B148" s="108" t="s">
        <v>7</v>
      </c>
      <c r="C148" s="109" t="s">
        <v>8</v>
      </c>
      <c r="D148" s="110">
        <v>1934</v>
      </c>
      <c r="E148" s="110" t="s">
        <v>100</v>
      </c>
      <c r="F148" s="111">
        <v>3</v>
      </c>
      <c r="G148" s="112">
        <v>24</v>
      </c>
      <c r="H148" s="113">
        <v>26</v>
      </c>
      <c r="I148" s="113">
        <v>26</v>
      </c>
      <c r="J148" s="104">
        <v>26</v>
      </c>
      <c r="K148" s="104">
        <v>32</v>
      </c>
      <c r="L148" s="104">
        <v>24</v>
      </c>
      <c r="M148" s="104">
        <v>27</v>
      </c>
      <c r="N148" s="104"/>
      <c r="O148" s="114">
        <f t="shared" si="9"/>
        <v>185</v>
      </c>
      <c r="P148" s="104"/>
      <c r="Q148" s="104"/>
      <c r="R148" s="104"/>
      <c r="S148" s="104">
        <v>8</v>
      </c>
      <c r="T148" s="104">
        <v>3</v>
      </c>
      <c r="U148" s="115">
        <f t="shared" si="10"/>
        <v>26.428571428571427</v>
      </c>
    </row>
    <row r="149" spans="1:21" ht="13.5" thickBot="1">
      <c r="A149" s="107">
        <v>10</v>
      </c>
      <c r="B149" s="108" t="s">
        <v>19</v>
      </c>
      <c r="C149" s="109" t="s">
        <v>18</v>
      </c>
      <c r="D149" s="110">
        <v>2434</v>
      </c>
      <c r="E149" s="110" t="s">
        <v>100</v>
      </c>
      <c r="F149" s="111">
        <v>2</v>
      </c>
      <c r="G149" s="112">
        <v>27</v>
      </c>
      <c r="H149" s="113">
        <v>32</v>
      </c>
      <c r="I149" s="113">
        <v>25</v>
      </c>
      <c r="J149" s="104">
        <v>25</v>
      </c>
      <c r="K149" s="104">
        <v>28</v>
      </c>
      <c r="L149" s="104">
        <v>25</v>
      </c>
      <c r="M149" s="104">
        <v>26</v>
      </c>
      <c r="N149" s="104"/>
      <c r="O149" s="114">
        <f t="shared" si="9"/>
        <v>188</v>
      </c>
      <c r="P149" s="104"/>
      <c r="Q149" s="104"/>
      <c r="R149" s="104"/>
      <c r="S149" s="104">
        <v>7</v>
      </c>
      <c r="T149" s="104">
        <v>3</v>
      </c>
      <c r="U149" s="115">
        <f t="shared" si="10"/>
        <v>26.857142857142858</v>
      </c>
    </row>
    <row r="150" spans="1:21" ht="13.5" thickBot="1">
      <c r="A150" s="116">
        <v>11</v>
      </c>
      <c r="B150" s="108" t="s">
        <v>93</v>
      </c>
      <c r="C150" s="109" t="s">
        <v>8</v>
      </c>
      <c r="D150" s="110">
        <v>2844</v>
      </c>
      <c r="E150" s="110" t="s">
        <v>100</v>
      </c>
      <c r="F150" s="111">
        <v>3</v>
      </c>
      <c r="G150" s="112">
        <v>27</v>
      </c>
      <c r="H150" s="113">
        <v>31</v>
      </c>
      <c r="I150" s="113">
        <v>25</v>
      </c>
      <c r="J150" s="104">
        <v>27</v>
      </c>
      <c r="K150" s="104">
        <v>32</v>
      </c>
      <c r="L150" s="104">
        <v>20</v>
      </c>
      <c r="M150" s="104">
        <v>31</v>
      </c>
      <c r="N150" s="104"/>
      <c r="O150" s="114">
        <f t="shared" si="9"/>
        <v>193</v>
      </c>
      <c r="P150" s="104"/>
      <c r="Q150" s="104"/>
      <c r="R150" s="104"/>
      <c r="S150" s="104">
        <v>12</v>
      </c>
      <c r="T150" s="104">
        <v>6</v>
      </c>
      <c r="U150" s="115">
        <f t="shared" si="10"/>
        <v>27.571428571428573</v>
      </c>
    </row>
    <row r="151" spans="1:21" ht="13.5" thickBot="1">
      <c r="A151" s="107">
        <v>12</v>
      </c>
      <c r="B151" s="108" t="s">
        <v>40</v>
      </c>
      <c r="C151" s="109" t="s">
        <v>8</v>
      </c>
      <c r="D151" s="110">
        <v>2845</v>
      </c>
      <c r="E151" s="110" t="s">
        <v>100</v>
      </c>
      <c r="F151" s="111">
        <v>4</v>
      </c>
      <c r="G151" s="112">
        <v>29</v>
      </c>
      <c r="H151" s="113">
        <v>28</v>
      </c>
      <c r="I151" s="113">
        <v>24</v>
      </c>
      <c r="J151" s="104">
        <v>27</v>
      </c>
      <c r="K151" s="104">
        <v>34</v>
      </c>
      <c r="L151" s="104">
        <v>29</v>
      </c>
      <c r="M151" s="104">
        <v>26</v>
      </c>
      <c r="N151" s="104"/>
      <c r="O151" s="114">
        <f t="shared" si="9"/>
        <v>197</v>
      </c>
      <c r="P151" s="104"/>
      <c r="Q151" s="104"/>
      <c r="R151" s="104"/>
      <c r="S151" s="104">
        <v>10</v>
      </c>
      <c r="T151" s="104">
        <v>3</v>
      </c>
      <c r="U151" s="115">
        <f t="shared" si="10"/>
        <v>28.142857142857142</v>
      </c>
    </row>
    <row r="152" spans="1:21" ht="13.5" thickBot="1">
      <c r="A152" s="116">
        <v>13</v>
      </c>
      <c r="B152" s="108" t="s">
        <v>43</v>
      </c>
      <c r="C152" s="109" t="s">
        <v>121</v>
      </c>
      <c r="D152" s="110">
        <v>2896</v>
      </c>
      <c r="E152" s="110" t="s">
        <v>100</v>
      </c>
      <c r="F152" s="111">
        <v>5</v>
      </c>
      <c r="G152" s="112">
        <v>28</v>
      </c>
      <c r="H152" s="113">
        <v>29</v>
      </c>
      <c r="I152" s="113">
        <v>26</v>
      </c>
      <c r="J152" s="104">
        <v>30</v>
      </c>
      <c r="K152" s="104">
        <v>29</v>
      </c>
      <c r="L152" s="104">
        <v>30</v>
      </c>
      <c r="M152" s="104">
        <v>34</v>
      </c>
      <c r="N152" s="104"/>
      <c r="O152" s="114">
        <f t="shared" si="9"/>
        <v>206</v>
      </c>
      <c r="P152" s="104"/>
      <c r="Q152" s="104"/>
      <c r="R152" s="104"/>
      <c r="S152" s="104">
        <v>8</v>
      </c>
      <c r="T152" s="104">
        <v>2</v>
      </c>
      <c r="U152" s="115">
        <f t="shared" si="10"/>
        <v>29.428571428571427</v>
      </c>
    </row>
    <row r="153" spans="1:21" ht="13.5" thickBot="1">
      <c r="A153" s="107">
        <v>14</v>
      </c>
      <c r="B153" s="108" t="s">
        <v>32</v>
      </c>
      <c r="C153" s="109" t="s">
        <v>18</v>
      </c>
      <c r="D153" s="110">
        <v>2712</v>
      </c>
      <c r="E153" s="110" t="s">
        <v>100</v>
      </c>
      <c r="F153" s="111">
        <v>4</v>
      </c>
      <c r="G153" s="112">
        <v>37</v>
      </c>
      <c r="H153" s="113">
        <v>31</v>
      </c>
      <c r="I153" s="113">
        <v>38</v>
      </c>
      <c r="J153" s="104">
        <v>25</v>
      </c>
      <c r="K153" s="104">
        <v>29</v>
      </c>
      <c r="L153" s="104">
        <v>23</v>
      </c>
      <c r="M153" s="104">
        <v>26</v>
      </c>
      <c r="N153" s="104"/>
      <c r="O153" s="114">
        <f t="shared" si="9"/>
        <v>209</v>
      </c>
      <c r="P153" s="104"/>
      <c r="Q153" s="104"/>
      <c r="R153" s="104"/>
      <c r="S153" s="104">
        <v>15</v>
      </c>
      <c r="T153" s="104">
        <v>12</v>
      </c>
      <c r="U153" s="115">
        <f t="shared" si="10"/>
        <v>29.857142857142858</v>
      </c>
    </row>
    <row r="154" spans="1:21" ht="13.5" thickBot="1">
      <c r="A154" s="116">
        <v>15</v>
      </c>
      <c r="B154" s="108" t="s">
        <v>96</v>
      </c>
      <c r="C154" s="109" t="s">
        <v>42</v>
      </c>
      <c r="D154" s="110">
        <v>2874</v>
      </c>
      <c r="E154" s="110" t="s">
        <v>100</v>
      </c>
      <c r="F154" s="111">
        <v>5</v>
      </c>
      <c r="G154" s="112">
        <v>26</v>
      </c>
      <c r="H154" s="113">
        <v>42</v>
      </c>
      <c r="I154" s="113">
        <v>29</v>
      </c>
      <c r="J154" s="104">
        <v>30</v>
      </c>
      <c r="K154" s="104">
        <v>27</v>
      </c>
      <c r="L154" s="104">
        <v>32</v>
      </c>
      <c r="M154" s="104">
        <v>26</v>
      </c>
      <c r="N154" s="104"/>
      <c r="O154" s="114">
        <f t="shared" si="9"/>
        <v>212</v>
      </c>
      <c r="P154" s="104"/>
      <c r="Q154" s="104"/>
      <c r="R154" s="104"/>
      <c r="S154" s="104">
        <v>16</v>
      </c>
      <c r="T154" s="104">
        <v>6</v>
      </c>
      <c r="U154" s="115">
        <f t="shared" si="10"/>
        <v>30.285714285714285</v>
      </c>
    </row>
    <row r="155" spans="1:21" ht="13.5" thickBot="1">
      <c r="A155" s="118">
        <v>16</v>
      </c>
      <c r="B155" s="119" t="s">
        <v>119</v>
      </c>
      <c r="C155" s="120" t="s">
        <v>90</v>
      </c>
      <c r="D155" s="121">
        <v>3036</v>
      </c>
      <c r="E155" s="121" t="s">
        <v>100</v>
      </c>
      <c r="F155" s="122" t="s">
        <v>98</v>
      </c>
      <c r="G155" s="123">
        <v>34</v>
      </c>
      <c r="H155" s="124">
        <v>32</v>
      </c>
      <c r="I155" s="124">
        <v>45</v>
      </c>
      <c r="J155" s="124">
        <v>39</v>
      </c>
      <c r="K155" s="124">
        <v>27</v>
      </c>
      <c r="L155" s="124">
        <v>33</v>
      </c>
      <c r="M155" s="124">
        <v>37</v>
      </c>
      <c r="N155" s="124"/>
      <c r="O155" s="125">
        <f t="shared" si="9"/>
        <v>247</v>
      </c>
      <c r="P155" s="124"/>
      <c r="Q155" s="124"/>
      <c r="R155" s="124"/>
      <c r="S155" s="124">
        <v>18</v>
      </c>
      <c r="T155" s="124">
        <v>7</v>
      </c>
      <c r="U155" s="126">
        <f t="shared" si="10"/>
        <v>35.285714285714285</v>
      </c>
    </row>
    <row r="156" spans="1:21" ht="13.5" thickTop="1">
      <c r="A156" s="134"/>
      <c r="B156" s="135"/>
      <c r="C156" s="136"/>
      <c r="D156" s="137"/>
      <c r="E156" s="137"/>
      <c r="F156" s="137"/>
      <c r="G156" s="138"/>
      <c r="H156" s="138"/>
      <c r="I156" s="138"/>
      <c r="J156" s="138"/>
      <c r="K156" s="138"/>
      <c r="L156" s="138"/>
      <c r="M156" s="138"/>
      <c r="N156" s="138"/>
      <c r="O156" s="139"/>
      <c r="P156" s="138"/>
      <c r="Q156" s="138"/>
      <c r="R156" s="138"/>
      <c r="S156" s="138"/>
      <c r="T156" s="138"/>
      <c r="U156" s="140"/>
    </row>
    <row r="157" spans="1:21" ht="18">
      <c r="A157" s="176" t="s">
        <v>138</v>
      </c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</row>
    <row r="158" ht="13.5" thickBot="1"/>
    <row r="159" spans="1:21" ht="13.5" thickTop="1">
      <c r="A159" s="94" t="s">
        <v>72</v>
      </c>
      <c r="B159" s="95" t="s">
        <v>48</v>
      </c>
      <c r="C159" s="183" t="s">
        <v>1</v>
      </c>
      <c r="D159" s="183" t="s">
        <v>74</v>
      </c>
      <c r="E159" s="183" t="s">
        <v>75</v>
      </c>
      <c r="F159" s="183" t="s">
        <v>76</v>
      </c>
      <c r="G159" s="95" t="s">
        <v>49</v>
      </c>
      <c r="H159" s="95" t="s">
        <v>50</v>
      </c>
      <c r="I159" s="95" t="s">
        <v>51</v>
      </c>
      <c r="J159" s="95" t="s">
        <v>52</v>
      </c>
      <c r="K159" s="95" t="s">
        <v>53</v>
      </c>
      <c r="L159" s="95" t="s">
        <v>54</v>
      </c>
      <c r="M159" s="95" t="s">
        <v>55</v>
      </c>
      <c r="N159" s="95" t="s">
        <v>56</v>
      </c>
      <c r="O159" s="95" t="s">
        <v>58</v>
      </c>
      <c r="P159" s="183" t="s">
        <v>125</v>
      </c>
      <c r="Q159" s="183" t="s">
        <v>126</v>
      </c>
      <c r="R159" s="183" t="s">
        <v>127</v>
      </c>
      <c r="S159" s="183" t="s">
        <v>128</v>
      </c>
      <c r="T159" s="183" t="s">
        <v>129</v>
      </c>
      <c r="U159" s="185" t="s">
        <v>77</v>
      </c>
    </row>
    <row r="160" spans="1:21" ht="13.5" thickBot="1">
      <c r="A160" s="96" t="s">
        <v>73</v>
      </c>
      <c r="B160" s="97" t="s">
        <v>0</v>
      </c>
      <c r="C160" s="187"/>
      <c r="D160" s="187"/>
      <c r="E160" s="187"/>
      <c r="F160" s="187"/>
      <c r="G160" s="97" t="s">
        <v>57</v>
      </c>
      <c r="H160" s="97" t="s">
        <v>57</v>
      </c>
      <c r="I160" s="97" t="s">
        <v>57</v>
      </c>
      <c r="J160" s="97" t="s">
        <v>57</v>
      </c>
      <c r="K160" s="97" t="s">
        <v>57</v>
      </c>
      <c r="L160" s="97" t="s">
        <v>57</v>
      </c>
      <c r="M160" s="97" t="s">
        <v>57</v>
      </c>
      <c r="N160" s="97" t="s">
        <v>57</v>
      </c>
      <c r="O160" s="97" t="s">
        <v>81</v>
      </c>
      <c r="P160" s="184"/>
      <c r="Q160" s="184"/>
      <c r="R160" s="184"/>
      <c r="S160" s="184"/>
      <c r="T160" s="184"/>
      <c r="U160" s="186"/>
    </row>
    <row r="161" spans="1:21" ht="13.5" thickBot="1">
      <c r="A161" s="107">
        <v>1</v>
      </c>
      <c r="B161" s="108" t="s">
        <v>22</v>
      </c>
      <c r="C161" s="109" t="s">
        <v>90</v>
      </c>
      <c r="D161" s="110">
        <v>2590</v>
      </c>
      <c r="E161" s="110" t="s">
        <v>100</v>
      </c>
      <c r="F161" s="111" t="s">
        <v>13</v>
      </c>
      <c r="G161" s="112">
        <v>25</v>
      </c>
      <c r="H161" s="113">
        <v>23</v>
      </c>
      <c r="I161" s="113">
        <v>29</v>
      </c>
      <c r="J161" s="104">
        <v>21</v>
      </c>
      <c r="K161" s="104">
        <v>22</v>
      </c>
      <c r="L161" s="104">
        <v>22</v>
      </c>
      <c r="M161" s="104">
        <v>22</v>
      </c>
      <c r="N161" s="104"/>
      <c r="O161" s="114">
        <f aca="true" t="shared" si="11" ref="O161:O168">SUM(G161:M161)</f>
        <v>164</v>
      </c>
      <c r="P161" s="104"/>
      <c r="Q161" s="104"/>
      <c r="R161" s="104"/>
      <c r="S161" s="104">
        <v>8</v>
      </c>
      <c r="T161" s="104">
        <v>3</v>
      </c>
      <c r="U161" s="115">
        <f aca="true" t="shared" si="12" ref="U161:U168">AVERAGE(G161,H161,I161,J161,K161,L161,M161,N161)</f>
        <v>23.428571428571427</v>
      </c>
    </row>
    <row r="162" spans="1:21" ht="13.5" thickBot="1">
      <c r="A162" s="116">
        <v>2</v>
      </c>
      <c r="B162" s="108" t="s">
        <v>20</v>
      </c>
      <c r="C162" s="109" t="s">
        <v>103</v>
      </c>
      <c r="D162" s="110">
        <v>2454</v>
      </c>
      <c r="E162" s="110" t="s">
        <v>100</v>
      </c>
      <c r="F162" s="111">
        <v>1</v>
      </c>
      <c r="G162" s="112">
        <v>23</v>
      </c>
      <c r="H162" s="113">
        <v>23</v>
      </c>
      <c r="I162" s="113">
        <v>24</v>
      </c>
      <c r="J162" s="104">
        <v>25</v>
      </c>
      <c r="K162" s="104">
        <v>22</v>
      </c>
      <c r="L162" s="104">
        <v>24</v>
      </c>
      <c r="M162" s="104">
        <v>26</v>
      </c>
      <c r="N162" s="104"/>
      <c r="O162" s="114">
        <f t="shared" si="11"/>
        <v>167</v>
      </c>
      <c r="P162" s="104"/>
      <c r="Q162" s="104"/>
      <c r="R162" s="104"/>
      <c r="S162" s="104">
        <v>6</v>
      </c>
      <c r="T162" s="104">
        <v>3</v>
      </c>
      <c r="U162" s="115">
        <f t="shared" si="12"/>
        <v>23.857142857142858</v>
      </c>
    </row>
    <row r="163" spans="1:21" ht="13.5" thickBot="1">
      <c r="A163" s="107">
        <v>3</v>
      </c>
      <c r="B163" s="108" t="s">
        <v>34</v>
      </c>
      <c r="C163" s="109" t="s">
        <v>82</v>
      </c>
      <c r="D163" s="110">
        <v>2768</v>
      </c>
      <c r="E163" s="110" t="s">
        <v>100</v>
      </c>
      <c r="F163" s="111">
        <v>2</v>
      </c>
      <c r="G163" s="112">
        <v>26</v>
      </c>
      <c r="H163" s="113">
        <v>22</v>
      </c>
      <c r="I163" s="113">
        <v>24</v>
      </c>
      <c r="J163" s="104">
        <v>21</v>
      </c>
      <c r="K163" s="104">
        <v>28</v>
      </c>
      <c r="L163" s="104">
        <v>28</v>
      </c>
      <c r="M163" s="104">
        <v>22</v>
      </c>
      <c r="N163" s="104"/>
      <c r="O163" s="114">
        <f t="shared" si="11"/>
        <v>171</v>
      </c>
      <c r="P163" s="104"/>
      <c r="Q163" s="104"/>
      <c r="R163" s="104"/>
      <c r="S163" s="104">
        <v>7</v>
      </c>
      <c r="T163" s="104">
        <v>6</v>
      </c>
      <c r="U163" s="115">
        <f t="shared" si="12"/>
        <v>24.428571428571427</v>
      </c>
    </row>
    <row r="164" spans="1:21" ht="13.5" thickBot="1">
      <c r="A164" s="116">
        <v>4</v>
      </c>
      <c r="B164" s="108" t="s">
        <v>35</v>
      </c>
      <c r="C164" s="109" t="s">
        <v>90</v>
      </c>
      <c r="D164" s="110">
        <v>2789</v>
      </c>
      <c r="E164" s="110" t="s">
        <v>100</v>
      </c>
      <c r="F164" s="111">
        <v>3</v>
      </c>
      <c r="G164" s="112">
        <v>29</v>
      </c>
      <c r="H164" s="113">
        <v>28</v>
      </c>
      <c r="I164" s="113">
        <v>26</v>
      </c>
      <c r="J164" s="104">
        <v>28</v>
      </c>
      <c r="K164" s="104">
        <v>24</v>
      </c>
      <c r="L164" s="104">
        <v>25</v>
      </c>
      <c r="M164" s="104">
        <v>27</v>
      </c>
      <c r="N164" s="104"/>
      <c r="O164" s="114">
        <f t="shared" si="11"/>
        <v>187</v>
      </c>
      <c r="P164" s="104"/>
      <c r="Q164" s="104"/>
      <c r="R164" s="104"/>
      <c r="S164" s="104">
        <v>5</v>
      </c>
      <c r="T164" s="104">
        <v>3</v>
      </c>
      <c r="U164" s="115">
        <f t="shared" si="12"/>
        <v>26.714285714285715</v>
      </c>
    </row>
    <row r="165" spans="1:21" ht="13.5" thickBot="1">
      <c r="A165" s="107">
        <v>5</v>
      </c>
      <c r="B165" s="108" t="s">
        <v>94</v>
      </c>
      <c r="C165" s="109" t="s">
        <v>92</v>
      </c>
      <c r="D165" s="110">
        <v>2594</v>
      </c>
      <c r="E165" s="110" t="s">
        <v>100</v>
      </c>
      <c r="F165" s="111">
        <v>2</v>
      </c>
      <c r="G165" s="112">
        <v>26</v>
      </c>
      <c r="H165" s="113">
        <v>27</v>
      </c>
      <c r="I165" s="113">
        <v>26</v>
      </c>
      <c r="J165" s="104">
        <v>25</v>
      </c>
      <c r="K165" s="104">
        <v>28</v>
      </c>
      <c r="L165" s="104">
        <v>26</v>
      </c>
      <c r="M165" s="104">
        <v>29</v>
      </c>
      <c r="N165" s="104"/>
      <c r="O165" s="114">
        <f t="shared" si="11"/>
        <v>187</v>
      </c>
      <c r="P165" s="104"/>
      <c r="Q165" s="104"/>
      <c r="R165" s="104"/>
      <c r="S165" s="104">
        <v>4</v>
      </c>
      <c r="T165" s="104">
        <v>2</v>
      </c>
      <c r="U165" s="115">
        <f t="shared" si="12"/>
        <v>26.714285714285715</v>
      </c>
    </row>
    <row r="166" spans="1:21" ht="13.5" thickBot="1">
      <c r="A166" s="116">
        <v>6</v>
      </c>
      <c r="B166" s="108" t="s">
        <v>95</v>
      </c>
      <c r="C166" s="109" t="s">
        <v>121</v>
      </c>
      <c r="D166" s="110">
        <v>2911</v>
      </c>
      <c r="E166" s="110" t="s">
        <v>100</v>
      </c>
      <c r="F166" s="111">
        <v>4</v>
      </c>
      <c r="G166" s="112">
        <v>27</v>
      </c>
      <c r="H166" s="113">
        <v>25</v>
      </c>
      <c r="I166" s="113">
        <v>26</v>
      </c>
      <c r="J166" s="104">
        <v>29</v>
      </c>
      <c r="K166" s="104">
        <v>29</v>
      </c>
      <c r="L166" s="104">
        <v>30</v>
      </c>
      <c r="M166" s="104">
        <v>26</v>
      </c>
      <c r="N166" s="104"/>
      <c r="O166" s="114">
        <f t="shared" si="11"/>
        <v>192</v>
      </c>
      <c r="P166" s="104"/>
      <c r="Q166" s="104"/>
      <c r="R166" s="104"/>
      <c r="S166" s="104">
        <v>5</v>
      </c>
      <c r="T166" s="104">
        <v>3</v>
      </c>
      <c r="U166" s="115">
        <f t="shared" si="12"/>
        <v>27.428571428571427</v>
      </c>
    </row>
    <row r="167" spans="1:21" ht="13.5" thickBot="1">
      <c r="A167" s="107">
        <v>7</v>
      </c>
      <c r="B167" s="108" t="s">
        <v>97</v>
      </c>
      <c r="C167" s="109" t="s">
        <v>92</v>
      </c>
      <c r="D167" s="110">
        <v>2860</v>
      </c>
      <c r="E167" s="110" t="s">
        <v>100</v>
      </c>
      <c r="F167" s="111">
        <v>5</v>
      </c>
      <c r="G167" s="112">
        <v>28</v>
      </c>
      <c r="H167" s="113">
        <v>32</v>
      </c>
      <c r="I167" s="113">
        <v>36</v>
      </c>
      <c r="J167" s="104">
        <v>31</v>
      </c>
      <c r="K167" s="104">
        <v>28</v>
      </c>
      <c r="L167" s="104">
        <v>37</v>
      </c>
      <c r="M167" s="104">
        <v>28</v>
      </c>
      <c r="N167" s="104"/>
      <c r="O167" s="114">
        <f t="shared" si="11"/>
        <v>220</v>
      </c>
      <c r="P167" s="104"/>
      <c r="Q167" s="104"/>
      <c r="R167" s="104"/>
      <c r="S167" s="104">
        <v>9</v>
      </c>
      <c r="T167" s="104">
        <v>8</v>
      </c>
      <c r="U167" s="115">
        <f t="shared" si="12"/>
        <v>31.428571428571427</v>
      </c>
    </row>
    <row r="168" spans="1:21" ht="13.5" thickBot="1">
      <c r="A168" s="141">
        <v>8</v>
      </c>
      <c r="B168" s="130" t="s">
        <v>44</v>
      </c>
      <c r="C168" s="120" t="s">
        <v>121</v>
      </c>
      <c r="D168" s="131">
        <v>2913</v>
      </c>
      <c r="E168" s="131" t="s">
        <v>100</v>
      </c>
      <c r="F168" s="132">
        <v>5</v>
      </c>
      <c r="G168" s="123">
        <v>40</v>
      </c>
      <c r="H168" s="124">
        <v>31</v>
      </c>
      <c r="I168" s="124">
        <v>38</v>
      </c>
      <c r="J168" s="133">
        <v>28</v>
      </c>
      <c r="K168" s="133">
        <v>32</v>
      </c>
      <c r="L168" s="133">
        <v>33</v>
      </c>
      <c r="M168" s="133">
        <v>33</v>
      </c>
      <c r="N168" s="133"/>
      <c r="O168" s="125">
        <f t="shared" si="11"/>
        <v>235</v>
      </c>
      <c r="P168" s="133"/>
      <c r="Q168" s="133"/>
      <c r="R168" s="133"/>
      <c r="S168" s="133">
        <v>12</v>
      </c>
      <c r="T168" s="133">
        <v>7</v>
      </c>
      <c r="U168" s="126">
        <f t="shared" si="12"/>
        <v>33.57142857142857</v>
      </c>
    </row>
    <row r="169" ht="13.5" thickTop="1"/>
    <row r="170" spans="1:21" ht="18">
      <c r="A170" s="176" t="s">
        <v>139</v>
      </c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</row>
    <row r="171" ht="13.5" thickBot="1"/>
    <row r="172" spans="1:21" ht="13.5" thickTop="1">
      <c r="A172" s="94" t="s">
        <v>72</v>
      </c>
      <c r="B172" s="95" t="s">
        <v>48</v>
      </c>
      <c r="C172" s="183" t="s">
        <v>1</v>
      </c>
      <c r="D172" s="183" t="s">
        <v>74</v>
      </c>
      <c r="E172" s="183" t="s">
        <v>75</v>
      </c>
      <c r="F172" s="183" t="s">
        <v>76</v>
      </c>
      <c r="G172" s="95" t="s">
        <v>49</v>
      </c>
      <c r="H172" s="95" t="s">
        <v>50</v>
      </c>
      <c r="I172" s="95" t="s">
        <v>51</v>
      </c>
      <c r="J172" s="95" t="s">
        <v>52</v>
      </c>
      <c r="K172" s="95" t="s">
        <v>53</v>
      </c>
      <c r="L172" s="95" t="s">
        <v>54</v>
      </c>
      <c r="M172" s="95" t="s">
        <v>55</v>
      </c>
      <c r="N172" s="95" t="s">
        <v>56</v>
      </c>
      <c r="O172" s="95" t="s">
        <v>58</v>
      </c>
      <c r="P172" s="183" t="s">
        <v>125</v>
      </c>
      <c r="Q172" s="183" t="s">
        <v>126</v>
      </c>
      <c r="R172" s="183" t="s">
        <v>127</v>
      </c>
      <c r="S172" s="183" t="s">
        <v>128</v>
      </c>
      <c r="T172" s="183" t="s">
        <v>129</v>
      </c>
      <c r="U172" s="185" t="s">
        <v>77</v>
      </c>
    </row>
    <row r="173" spans="1:21" ht="13.5" thickBot="1">
      <c r="A173" s="96" t="s">
        <v>73</v>
      </c>
      <c r="B173" s="97" t="s">
        <v>0</v>
      </c>
      <c r="C173" s="187"/>
      <c r="D173" s="187"/>
      <c r="E173" s="187"/>
      <c r="F173" s="187"/>
      <c r="G173" s="97" t="s">
        <v>57</v>
      </c>
      <c r="H173" s="97" t="s">
        <v>57</v>
      </c>
      <c r="I173" s="97" t="s">
        <v>57</v>
      </c>
      <c r="J173" s="97" t="s">
        <v>57</v>
      </c>
      <c r="K173" s="97" t="s">
        <v>57</v>
      </c>
      <c r="L173" s="97" t="s">
        <v>57</v>
      </c>
      <c r="M173" s="97" t="s">
        <v>57</v>
      </c>
      <c r="N173" s="97" t="s">
        <v>57</v>
      </c>
      <c r="O173" s="97" t="s">
        <v>81</v>
      </c>
      <c r="P173" s="184"/>
      <c r="Q173" s="184"/>
      <c r="R173" s="184"/>
      <c r="S173" s="184"/>
      <c r="T173" s="184"/>
      <c r="U173" s="186"/>
    </row>
    <row r="174" spans="1:21" ht="13.5" thickBot="1">
      <c r="A174" s="116">
        <v>1</v>
      </c>
      <c r="B174" s="108" t="s">
        <v>21</v>
      </c>
      <c r="C174" s="109" t="s">
        <v>103</v>
      </c>
      <c r="D174" s="110">
        <v>2562</v>
      </c>
      <c r="E174" s="110" t="s">
        <v>100</v>
      </c>
      <c r="F174" s="111" t="s">
        <v>13</v>
      </c>
      <c r="G174" s="112">
        <v>18</v>
      </c>
      <c r="H174" s="113">
        <v>21</v>
      </c>
      <c r="I174" s="113">
        <v>26</v>
      </c>
      <c r="J174" s="104">
        <v>26</v>
      </c>
      <c r="K174" s="104">
        <v>22</v>
      </c>
      <c r="L174" s="104">
        <v>23</v>
      </c>
      <c r="M174" s="104">
        <v>26</v>
      </c>
      <c r="N174" s="104"/>
      <c r="O174" s="114">
        <f aca="true" t="shared" si="13" ref="O174:O184">SUM(G174:N174)</f>
        <v>162</v>
      </c>
      <c r="P174" s="104"/>
      <c r="Q174" s="104"/>
      <c r="R174" s="104"/>
      <c r="S174" s="104">
        <v>8</v>
      </c>
      <c r="T174" s="104">
        <v>5</v>
      </c>
      <c r="U174" s="115">
        <f aca="true" t="shared" si="14" ref="U174:U184">AVERAGE(G174,H174,I174,J174,K174,L174,M174,N174)</f>
        <v>23.142857142857142</v>
      </c>
    </row>
    <row r="175" spans="1:21" ht="13.5" thickBot="1">
      <c r="A175" s="107">
        <v>2</v>
      </c>
      <c r="B175" s="108" t="s">
        <v>41</v>
      </c>
      <c r="C175" s="109" t="s">
        <v>24</v>
      </c>
      <c r="D175" s="110">
        <v>2862</v>
      </c>
      <c r="E175" s="110" t="s">
        <v>100</v>
      </c>
      <c r="F175" s="111">
        <v>1</v>
      </c>
      <c r="G175" s="112">
        <v>23</v>
      </c>
      <c r="H175" s="113">
        <v>21</v>
      </c>
      <c r="I175" s="113">
        <v>24</v>
      </c>
      <c r="J175" s="104">
        <v>22</v>
      </c>
      <c r="K175" s="104">
        <v>25</v>
      </c>
      <c r="L175" s="104">
        <v>25</v>
      </c>
      <c r="M175" s="104">
        <v>30</v>
      </c>
      <c r="N175" s="104"/>
      <c r="O175" s="114">
        <f t="shared" si="13"/>
        <v>170</v>
      </c>
      <c r="P175" s="104"/>
      <c r="Q175" s="104"/>
      <c r="R175" s="104"/>
      <c r="S175" s="104">
        <v>9</v>
      </c>
      <c r="T175" s="104">
        <v>3</v>
      </c>
      <c r="U175" s="115">
        <f t="shared" si="14"/>
        <v>24.285714285714285</v>
      </c>
    </row>
    <row r="176" spans="1:21" ht="13.5" thickBot="1">
      <c r="A176" s="116">
        <v>3</v>
      </c>
      <c r="B176" s="108" t="s">
        <v>39</v>
      </c>
      <c r="C176" s="109" t="s">
        <v>8</v>
      </c>
      <c r="D176" s="110">
        <v>2820</v>
      </c>
      <c r="E176" s="110" t="s">
        <v>100</v>
      </c>
      <c r="F176" s="111">
        <v>1</v>
      </c>
      <c r="G176" s="112">
        <v>29</v>
      </c>
      <c r="H176" s="113">
        <v>25</v>
      </c>
      <c r="I176" s="113">
        <v>22</v>
      </c>
      <c r="J176" s="104">
        <v>25</v>
      </c>
      <c r="K176" s="104">
        <v>22</v>
      </c>
      <c r="L176" s="104">
        <v>21</v>
      </c>
      <c r="M176" s="104">
        <v>27</v>
      </c>
      <c r="N176" s="104"/>
      <c r="O176" s="114">
        <f t="shared" si="13"/>
        <v>171</v>
      </c>
      <c r="P176" s="104"/>
      <c r="Q176" s="104"/>
      <c r="R176" s="104"/>
      <c r="S176" s="104">
        <v>8</v>
      </c>
      <c r="T176" s="104">
        <v>5</v>
      </c>
      <c r="U176" s="115">
        <f t="shared" si="14"/>
        <v>24.428571428571427</v>
      </c>
    </row>
    <row r="177" spans="1:21" ht="13.5" thickBot="1">
      <c r="A177" s="107">
        <v>4</v>
      </c>
      <c r="B177" s="108" t="s">
        <v>37</v>
      </c>
      <c r="C177" s="117" t="s">
        <v>24</v>
      </c>
      <c r="D177" s="110">
        <v>2818</v>
      </c>
      <c r="E177" s="110" t="s">
        <v>100</v>
      </c>
      <c r="F177" s="111">
        <v>3</v>
      </c>
      <c r="G177" s="112">
        <v>26</v>
      </c>
      <c r="H177" s="113">
        <v>23</v>
      </c>
      <c r="I177" s="113">
        <v>26</v>
      </c>
      <c r="J177" s="104">
        <v>24</v>
      </c>
      <c r="K177" s="104">
        <v>26</v>
      </c>
      <c r="L177" s="104">
        <v>24</v>
      </c>
      <c r="M177" s="104">
        <v>24</v>
      </c>
      <c r="N177" s="104"/>
      <c r="O177" s="114">
        <f t="shared" si="13"/>
        <v>173</v>
      </c>
      <c r="P177" s="104"/>
      <c r="Q177" s="104"/>
      <c r="R177" s="104"/>
      <c r="S177" s="104">
        <v>3</v>
      </c>
      <c r="T177" s="104">
        <v>2</v>
      </c>
      <c r="U177" s="115">
        <f t="shared" si="14"/>
        <v>24.714285714285715</v>
      </c>
    </row>
    <row r="178" spans="1:21" ht="13.5" thickBot="1">
      <c r="A178" s="116">
        <v>5</v>
      </c>
      <c r="B178" s="108" t="s">
        <v>91</v>
      </c>
      <c r="C178" s="109" t="s">
        <v>12</v>
      </c>
      <c r="D178" s="110">
        <v>2835</v>
      </c>
      <c r="E178" s="110" t="s">
        <v>100</v>
      </c>
      <c r="F178" s="111">
        <v>3</v>
      </c>
      <c r="G178" s="112">
        <v>26</v>
      </c>
      <c r="H178" s="113">
        <v>25</v>
      </c>
      <c r="I178" s="113">
        <v>21</v>
      </c>
      <c r="J178" s="104">
        <v>26</v>
      </c>
      <c r="K178" s="104">
        <v>27</v>
      </c>
      <c r="L178" s="104">
        <v>24</v>
      </c>
      <c r="M178" s="104">
        <v>24</v>
      </c>
      <c r="N178" s="104"/>
      <c r="O178" s="114">
        <f t="shared" si="13"/>
        <v>173</v>
      </c>
      <c r="P178" s="104"/>
      <c r="Q178" s="104"/>
      <c r="R178" s="104"/>
      <c r="S178" s="104">
        <v>6</v>
      </c>
      <c r="T178" s="104">
        <v>2</v>
      </c>
      <c r="U178" s="115">
        <f t="shared" si="14"/>
        <v>24.714285714285715</v>
      </c>
    </row>
    <row r="179" spans="1:21" ht="13.5" thickBot="1">
      <c r="A179" s="107">
        <v>6</v>
      </c>
      <c r="B179" s="108" t="s">
        <v>38</v>
      </c>
      <c r="C179" s="109" t="s">
        <v>24</v>
      </c>
      <c r="D179" s="110">
        <v>2819</v>
      </c>
      <c r="E179" s="110" t="s">
        <v>100</v>
      </c>
      <c r="F179" s="111">
        <v>2</v>
      </c>
      <c r="G179" s="112">
        <v>27</v>
      </c>
      <c r="H179" s="113">
        <v>28</v>
      </c>
      <c r="I179" s="113">
        <v>26</v>
      </c>
      <c r="J179" s="104">
        <v>22</v>
      </c>
      <c r="K179" s="104">
        <v>21</v>
      </c>
      <c r="L179" s="104">
        <v>24</v>
      </c>
      <c r="M179" s="104">
        <v>29</v>
      </c>
      <c r="N179" s="104"/>
      <c r="O179" s="114">
        <f t="shared" si="13"/>
        <v>177</v>
      </c>
      <c r="P179" s="104"/>
      <c r="Q179" s="104"/>
      <c r="R179" s="104"/>
      <c r="S179" s="104">
        <v>8</v>
      </c>
      <c r="T179" s="104">
        <v>6</v>
      </c>
      <c r="U179" s="115">
        <f t="shared" si="14"/>
        <v>25.285714285714285</v>
      </c>
    </row>
    <row r="180" spans="1:21" ht="13.5" thickBot="1">
      <c r="A180" s="116">
        <v>7</v>
      </c>
      <c r="B180" s="108" t="s">
        <v>28</v>
      </c>
      <c r="C180" s="109" t="s">
        <v>101</v>
      </c>
      <c r="D180" s="110">
        <v>2679</v>
      </c>
      <c r="E180" s="110" t="s">
        <v>100</v>
      </c>
      <c r="F180" s="111">
        <v>3</v>
      </c>
      <c r="G180" s="112">
        <v>26</v>
      </c>
      <c r="H180" s="113">
        <v>20</v>
      </c>
      <c r="I180" s="113">
        <v>29</v>
      </c>
      <c r="J180" s="104">
        <v>24</v>
      </c>
      <c r="K180" s="104">
        <v>26</v>
      </c>
      <c r="L180" s="104">
        <v>25</v>
      </c>
      <c r="M180" s="104">
        <v>29</v>
      </c>
      <c r="N180" s="104"/>
      <c r="O180" s="114">
        <f t="shared" si="13"/>
        <v>179</v>
      </c>
      <c r="P180" s="104"/>
      <c r="Q180" s="104"/>
      <c r="R180" s="104"/>
      <c r="S180" s="104">
        <v>9</v>
      </c>
      <c r="T180" s="104">
        <v>5</v>
      </c>
      <c r="U180" s="115">
        <f t="shared" si="14"/>
        <v>25.571428571428573</v>
      </c>
    </row>
    <row r="181" spans="1:21" ht="13.5" thickBot="1">
      <c r="A181" s="107">
        <v>8</v>
      </c>
      <c r="B181" s="108" t="s">
        <v>31</v>
      </c>
      <c r="C181" s="109" t="s">
        <v>101</v>
      </c>
      <c r="D181" s="110">
        <v>2705</v>
      </c>
      <c r="E181" s="110" t="s">
        <v>100</v>
      </c>
      <c r="F181" s="111">
        <v>3</v>
      </c>
      <c r="G181" s="112">
        <v>26</v>
      </c>
      <c r="H181" s="113">
        <v>22</v>
      </c>
      <c r="I181" s="113">
        <v>35</v>
      </c>
      <c r="J181" s="104">
        <v>25</v>
      </c>
      <c r="K181" s="104">
        <v>25</v>
      </c>
      <c r="L181" s="104">
        <v>24</v>
      </c>
      <c r="M181" s="104">
        <v>26</v>
      </c>
      <c r="N181" s="104"/>
      <c r="O181" s="114">
        <f t="shared" si="13"/>
        <v>183</v>
      </c>
      <c r="P181" s="104"/>
      <c r="Q181" s="104"/>
      <c r="R181" s="104"/>
      <c r="S181" s="104">
        <v>13</v>
      </c>
      <c r="T181" s="104">
        <v>2</v>
      </c>
      <c r="U181" s="115">
        <f t="shared" si="14"/>
        <v>26.142857142857142</v>
      </c>
    </row>
    <row r="182" spans="1:21" ht="13.5" thickBot="1">
      <c r="A182" s="116">
        <v>9</v>
      </c>
      <c r="B182" s="108" t="s">
        <v>19</v>
      </c>
      <c r="C182" s="109" t="s">
        <v>18</v>
      </c>
      <c r="D182" s="110">
        <v>2434</v>
      </c>
      <c r="E182" s="110" t="s">
        <v>100</v>
      </c>
      <c r="F182" s="111">
        <v>2</v>
      </c>
      <c r="G182" s="112">
        <v>27</v>
      </c>
      <c r="H182" s="113">
        <v>32</v>
      </c>
      <c r="I182" s="113">
        <v>25</v>
      </c>
      <c r="J182" s="104">
        <v>25</v>
      </c>
      <c r="K182" s="104">
        <v>28</v>
      </c>
      <c r="L182" s="104">
        <v>25</v>
      </c>
      <c r="M182" s="104">
        <v>26</v>
      </c>
      <c r="N182" s="104"/>
      <c r="O182" s="114">
        <f t="shared" si="13"/>
        <v>188</v>
      </c>
      <c r="P182" s="104"/>
      <c r="Q182" s="104"/>
      <c r="R182" s="104"/>
      <c r="S182" s="104">
        <v>7</v>
      </c>
      <c r="T182" s="104">
        <v>3</v>
      </c>
      <c r="U182" s="115">
        <f t="shared" si="14"/>
        <v>26.857142857142858</v>
      </c>
    </row>
    <row r="183" spans="1:21" ht="13.5" thickBot="1">
      <c r="A183" s="107">
        <v>10</v>
      </c>
      <c r="B183" s="108" t="s">
        <v>93</v>
      </c>
      <c r="C183" s="109" t="s">
        <v>8</v>
      </c>
      <c r="D183" s="110">
        <v>2844</v>
      </c>
      <c r="E183" s="110" t="s">
        <v>100</v>
      </c>
      <c r="F183" s="111">
        <v>3</v>
      </c>
      <c r="G183" s="112">
        <v>27</v>
      </c>
      <c r="H183" s="113">
        <v>31</v>
      </c>
      <c r="I183" s="113">
        <v>25</v>
      </c>
      <c r="J183" s="104">
        <v>27</v>
      </c>
      <c r="K183" s="104">
        <v>32</v>
      </c>
      <c r="L183" s="104">
        <v>20</v>
      </c>
      <c r="M183" s="104">
        <v>31</v>
      </c>
      <c r="N183" s="104"/>
      <c r="O183" s="114">
        <f t="shared" si="13"/>
        <v>193</v>
      </c>
      <c r="P183" s="104"/>
      <c r="Q183" s="104"/>
      <c r="R183" s="104"/>
      <c r="S183" s="104">
        <v>12</v>
      </c>
      <c r="T183" s="104">
        <v>6</v>
      </c>
      <c r="U183" s="115">
        <f t="shared" si="14"/>
        <v>27.571428571428573</v>
      </c>
    </row>
    <row r="184" spans="1:21" ht="13.5" thickBot="1">
      <c r="A184" s="141">
        <v>11</v>
      </c>
      <c r="B184" s="130" t="s">
        <v>32</v>
      </c>
      <c r="C184" s="120" t="s">
        <v>18</v>
      </c>
      <c r="D184" s="131">
        <v>2712</v>
      </c>
      <c r="E184" s="131" t="s">
        <v>100</v>
      </c>
      <c r="F184" s="132">
        <v>4</v>
      </c>
      <c r="G184" s="123">
        <v>37</v>
      </c>
      <c r="H184" s="124">
        <v>31</v>
      </c>
      <c r="I184" s="124">
        <v>38</v>
      </c>
      <c r="J184" s="133">
        <v>25</v>
      </c>
      <c r="K184" s="133">
        <v>29</v>
      </c>
      <c r="L184" s="133">
        <v>23</v>
      </c>
      <c r="M184" s="133">
        <v>26</v>
      </c>
      <c r="N184" s="133"/>
      <c r="O184" s="125">
        <f t="shared" si="13"/>
        <v>209</v>
      </c>
      <c r="P184" s="133"/>
      <c r="Q184" s="133"/>
      <c r="R184" s="133"/>
      <c r="S184" s="133">
        <v>15</v>
      </c>
      <c r="T184" s="133">
        <v>12</v>
      </c>
      <c r="U184" s="126">
        <f t="shared" si="14"/>
        <v>29.857142857142858</v>
      </c>
    </row>
    <row r="185" spans="1:21" ht="13.5" thickTop="1">
      <c r="A185" s="142"/>
      <c r="B185" s="136"/>
      <c r="C185" s="136"/>
      <c r="D185" s="143"/>
      <c r="E185" s="143"/>
      <c r="F185" s="143"/>
      <c r="G185" s="138"/>
      <c r="H185" s="138"/>
      <c r="I185" s="138"/>
      <c r="J185" s="138"/>
      <c r="K185" s="138"/>
      <c r="L185" s="138"/>
      <c r="M185" s="138"/>
      <c r="N185" s="138"/>
      <c r="O185" s="139"/>
      <c r="P185" s="138"/>
      <c r="Q185" s="138"/>
      <c r="R185" s="138"/>
      <c r="S185" s="138"/>
      <c r="T185" s="138"/>
      <c r="U185" s="140"/>
    </row>
    <row r="186" spans="1:21" ht="18">
      <c r="A186" s="176" t="s">
        <v>140</v>
      </c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</row>
    <row r="187" ht="13.5" thickBot="1"/>
    <row r="188" spans="1:21" ht="13.5" thickTop="1">
      <c r="A188" s="94" t="s">
        <v>72</v>
      </c>
      <c r="B188" s="95" t="s">
        <v>48</v>
      </c>
      <c r="C188" s="183" t="s">
        <v>1</v>
      </c>
      <c r="D188" s="183" t="s">
        <v>74</v>
      </c>
      <c r="E188" s="183" t="s">
        <v>75</v>
      </c>
      <c r="F188" s="183" t="s">
        <v>76</v>
      </c>
      <c r="G188" s="95" t="s">
        <v>49</v>
      </c>
      <c r="H188" s="95" t="s">
        <v>50</v>
      </c>
      <c r="I188" s="95" t="s">
        <v>51</v>
      </c>
      <c r="J188" s="95" t="s">
        <v>52</v>
      </c>
      <c r="K188" s="95" t="s">
        <v>53</v>
      </c>
      <c r="L188" s="95" t="s">
        <v>54</v>
      </c>
      <c r="M188" s="95" t="s">
        <v>55</v>
      </c>
      <c r="N188" s="95" t="s">
        <v>56</v>
      </c>
      <c r="O188" s="95" t="s">
        <v>58</v>
      </c>
      <c r="P188" s="183" t="s">
        <v>125</v>
      </c>
      <c r="Q188" s="183" t="s">
        <v>126</v>
      </c>
      <c r="R188" s="183" t="s">
        <v>127</v>
      </c>
      <c r="S188" s="183" t="s">
        <v>128</v>
      </c>
      <c r="T188" s="183" t="s">
        <v>129</v>
      </c>
      <c r="U188" s="185" t="s">
        <v>77</v>
      </c>
    </row>
    <row r="189" spans="1:21" ht="13.5" thickBot="1">
      <c r="A189" s="96" t="s">
        <v>73</v>
      </c>
      <c r="B189" s="97" t="s">
        <v>0</v>
      </c>
      <c r="C189" s="187"/>
      <c r="D189" s="187"/>
      <c r="E189" s="187"/>
      <c r="F189" s="187"/>
      <c r="G189" s="97" t="s">
        <v>57</v>
      </c>
      <c r="H189" s="97" t="s">
        <v>57</v>
      </c>
      <c r="I189" s="97" t="s">
        <v>57</v>
      </c>
      <c r="J189" s="97" t="s">
        <v>57</v>
      </c>
      <c r="K189" s="97" t="s">
        <v>57</v>
      </c>
      <c r="L189" s="97" t="s">
        <v>57</v>
      </c>
      <c r="M189" s="97" t="s">
        <v>57</v>
      </c>
      <c r="N189" s="97" t="s">
        <v>57</v>
      </c>
      <c r="O189" s="97" t="s">
        <v>81</v>
      </c>
      <c r="P189" s="184"/>
      <c r="Q189" s="184"/>
      <c r="R189" s="184"/>
      <c r="S189" s="184"/>
      <c r="T189" s="184"/>
      <c r="U189" s="186"/>
    </row>
    <row r="190" spans="1:21" ht="13.5" thickBot="1">
      <c r="A190" s="107">
        <v>1</v>
      </c>
      <c r="B190" s="108" t="s">
        <v>7</v>
      </c>
      <c r="C190" s="109" t="s">
        <v>8</v>
      </c>
      <c r="D190" s="110">
        <v>1934</v>
      </c>
      <c r="E190" s="110" t="s">
        <v>100</v>
      </c>
      <c r="F190" s="111">
        <v>3</v>
      </c>
      <c r="G190" s="112">
        <v>24</v>
      </c>
      <c r="H190" s="113">
        <v>26</v>
      </c>
      <c r="I190" s="113">
        <v>26</v>
      </c>
      <c r="J190" s="104">
        <v>26</v>
      </c>
      <c r="K190" s="104">
        <v>32</v>
      </c>
      <c r="L190" s="104">
        <v>24</v>
      </c>
      <c r="M190" s="104">
        <v>27</v>
      </c>
      <c r="N190" s="104"/>
      <c r="O190" s="114">
        <f>SUM(G190:N190)</f>
        <v>185</v>
      </c>
      <c r="P190" s="104"/>
      <c r="Q190" s="104"/>
      <c r="R190" s="104"/>
      <c r="S190" s="104">
        <v>8</v>
      </c>
      <c r="T190" s="104">
        <v>3</v>
      </c>
      <c r="U190" s="115">
        <f>AVERAGE(G190,H190,I190,J190,K190,L190,M190,N190)</f>
        <v>26.428571428571427</v>
      </c>
    </row>
    <row r="191" spans="1:21" ht="13.5" thickBot="1">
      <c r="A191" s="107">
        <v>2</v>
      </c>
      <c r="B191" s="108" t="s">
        <v>40</v>
      </c>
      <c r="C191" s="109" t="s">
        <v>8</v>
      </c>
      <c r="D191" s="110">
        <v>2845</v>
      </c>
      <c r="E191" s="110" t="s">
        <v>100</v>
      </c>
      <c r="F191" s="111">
        <v>4</v>
      </c>
      <c r="G191" s="112">
        <v>29</v>
      </c>
      <c r="H191" s="113">
        <v>28</v>
      </c>
      <c r="I191" s="113">
        <v>24</v>
      </c>
      <c r="J191" s="104">
        <v>27</v>
      </c>
      <c r="K191" s="104">
        <v>34</v>
      </c>
      <c r="L191" s="104">
        <v>29</v>
      </c>
      <c r="M191" s="104">
        <v>26</v>
      </c>
      <c r="N191" s="104"/>
      <c r="O191" s="114">
        <f>SUM(G191:N191)</f>
        <v>197</v>
      </c>
      <c r="P191" s="104"/>
      <c r="Q191" s="104"/>
      <c r="R191" s="104"/>
      <c r="S191" s="104">
        <v>10</v>
      </c>
      <c r="T191" s="104">
        <v>3</v>
      </c>
      <c r="U191" s="115">
        <f>AVERAGE(G191,H191,I191,J191,K191,L191,M191,N191)</f>
        <v>28.142857142857142</v>
      </c>
    </row>
    <row r="192" spans="1:21" ht="13.5" thickBot="1">
      <c r="A192" s="116">
        <v>3</v>
      </c>
      <c r="B192" s="108" t="s">
        <v>43</v>
      </c>
      <c r="C192" s="109" t="s">
        <v>121</v>
      </c>
      <c r="D192" s="110">
        <v>2896</v>
      </c>
      <c r="E192" s="110" t="s">
        <v>100</v>
      </c>
      <c r="F192" s="111">
        <v>5</v>
      </c>
      <c r="G192" s="112">
        <v>28</v>
      </c>
      <c r="H192" s="113">
        <v>29</v>
      </c>
      <c r="I192" s="113">
        <v>26</v>
      </c>
      <c r="J192" s="104">
        <v>30</v>
      </c>
      <c r="K192" s="104">
        <v>29</v>
      </c>
      <c r="L192" s="104">
        <v>30</v>
      </c>
      <c r="M192" s="104">
        <v>34</v>
      </c>
      <c r="N192" s="104"/>
      <c r="O192" s="114">
        <f>SUM(G192:N192)</f>
        <v>206</v>
      </c>
      <c r="P192" s="104"/>
      <c r="Q192" s="104"/>
      <c r="R192" s="104"/>
      <c r="S192" s="104">
        <v>8</v>
      </c>
      <c r="T192" s="104">
        <v>2</v>
      </c>
      <c r="U192" s="115">
        <f>AVERAGE(G192,H192,I192,J192,K192,L192,M192,N192)</f>
        <v>29.428571428571427</v>
      </c>
    </row>
    <row r="193" spans="1:21" ht="13.5" thickBot="1">
      <c r="A193" s="116">
        <v>4</v>
      </c>
      <c r="B193" s="108" t="s">
        <v>96</v>
      </c>
      <c r="C193" s="109" t="s">
        <v>42</v>
      </c>
      <c r="D193" s="110">
        <v>2874</v>
      </c>
      <c r="E193" s="110" t="s">
        <v>100</v>
      </c>
      <c r="F193" s="111">
        <v>5</v>
      </c>
      <c r="G193" s="112">
        <v>26</v>
      </c>
      <c r="H193" s="113">
        <v>42</v>
      </c>
      <c r="I193" s="113">
        <v>29</v>
      </c>
      <c r="J193" s="104">
        <v>30</v>
      </c>
      <c r="K193" s="104">
        <v>27</v>
      </c>
      <c r="L193" s="104">
        <v>32</v>
      </c>
      <c r="M193" s="104">
        <v>26</v>
      </c>
      <c r="N193" s="104"/>
      <c r="O193" s="114">
        <f>SUM(G193:N193)</f>
        <v>212</v>
      </c>
      <c r="P193" s="104"/>
      <c r="Q193" s="104"/>
      <c r="R193" s="104"/>
      <c r="S193" s="104">
        <v>16</v>
      </c>
      <c r="T193" s="104">
        <v>6</v>
      </c>
      <c r="U193" s="115">
        <f>AVERAGE(G193,H193,I193,J193,K193,L193,M193,N193)</f>
        <v>30.285714285714285</v>
      </c>
    </row>
    <row r="194" spans="1:21" ht="13.5" thickBot="1">
      <c r="A194" s="118">
        <v>5</v>
      </c>
      <c r="B194" s="119" t="s">
        <v>119</v>
      </c>
      <c r="C194" s="120" t="s">
        <v>90</v>
      </c>
      <c r="D194" s="121">
        <v>3036</v>
      </c>
      <c r="E194" s="121" t="s">
        <v>100</v>
      </c>
      <c r="F194" s="122" t="s">
        <v>98</v>
      </c>
      <c r="G194" s="123">
        <v>34</v>
      </c>
      <c r="H194" s="124">
        <v>32</v>
      </c>
      <c r="I194" s="124">
        <v>45</v>
      </c>
      <c r="J194" s="124">
        <v>39</v>
      </c>
      <c r="K194" s="124">
        <v>27</v>
      </c>
      <c r="L194" s="124">
        <v>33</v>
      </c>
      <c r="M194" s="124">
        <v>37</v>
      </c>
      <c r="N194" s="124"/>
      <c r="O194" s="125">
        <f>SUM(G194:N194)</f>
        <v>247</v>
      </c>
      <c r="P194" s="124"/>
      <c r="Q194" s="124"/>
      <c r="R194" s="124"/>
      <c r="S194" s="124">
        <v>18</v>
      </c>
      <c r="T194" s="124">
        <v>7</v>
      </c>
      <c r="U194" s="126">
        <f>AVERAGE(G194,H194,I194,J194,K194,L194,M194,N194)</f>
        <v>35.285714285714285</v>
      </c>
    </row>
    <row r="195" ht="13.5" thickTop="1"/>
    <row r="196" spans="1:21" ht="18">
      <c r="A196" s="176" t="s">
        <v>141</v>
      </c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</row>
    <row r="197" ht="13.5" thickBot="1"/>
    <row r="198" spans="1:21" ht="13.5" thickTop="1">
      <c r="A198" s="94" t="s">
        <v>72</v>
      </c>
      <c r="B198" s="95" t="s">
        <v>48</v>
      </c>
      <c r="C198" s="183" t="s">
        <v>1</v>
      </c>
      <c r="D198" s="183" t="s">
        <v>74</v>
      </c>
      <c r="E198" s="183" t="s">
        <v>75</v>
      </c>
      <c r="F198" s="183" t="s">
        <v>76</v>
      </c>
      <c r="G198" s="95" t="s">
        <v>49</v>
      </c>
      <c r="H198" s="95" t="s">
        <v>50</v>
      </c>
      <c r="I198" s="95" t="s">
        <v>51</v>
      </c>
      <c r="J198" s="95" t="s">
        <v>52</v>
      </c>
      <c r="K198" s="95" t="s">
        <v>53</v>
      </c>
      <c r="L198" s="95" t="s">
        <v>54</v>
      </c>
      <c r="M198" s="95" t="s">
        <v>55</v>
      </c>
      <c r="N198" s="95" t="s">
        <v>56</v>
      </c>
      <c r="O198" s="95" t="s">
        <v>58</v>
      </c>
      <c r="P198" s="183" t="s">
        <v>125</v>
      </c>
      <c r="Q198" s="183" t="s">
        <v>126</v>
      </c>
      <c r="R198" s="183" t="s">
        <v>127</v>
      </c>
      <c r="S198" s="183" t="s">
        <v>128</v>
      </c>
      <c r="T198" s="183" t="s">
        <v>129</v>
      </c>
      <c r="U198" s="185" t="s">
        <v>77</v>
      </c>
    </row>
    <row r="199" spans="1:21" ht="13.5" thickBot="1">
      <c r="A199" s="96" t="s">
        <v>73</v>
      </c>
      <c r="B199" s="97" t="s">
        <v>0</v>
      </c>
      <c r="C199" s="187"/>
      <c r="D199" s="187"/>
      <c r="E199" s="187"/>
      <c r="F199" s="187"/>
      <c r="G199" s="97" t="s">
        <v>57</v>
      </c>
      <c r="H199" s="97" t="s">
        <v>57</v>
      </c>
      <c r="I199" s="97" t="s">
        <v>57</v>
      </c>
      <c r="J199" s="97" t="s">
        <v>57</v>
      </c>
      <c r="K199" s="97" t="s">
        <v>57</v>
      </c>
      <c r="L199" s="97" t="s">
        <v>57</v>
      </c>
      <c r="M199" s="97" t="s">
        <v>57</v>
      </c>
      <c r="N199" s="97" t="s">
        <v>57</v>
      </c>
      <c r="O199" s="97" t="s">
        <v>81</v>
      </c>
      <c r="P199" s="184"/>
      <c r="Q199" s="184"/>
      <c r="R199" s="184"/>
      <c r="S199" s="184"/>
      <c r="T199" s="184"/>
      <c r="U199" s="186"/>
    </row>
    <row r="200" spans="1:21" ht="13.5" thickBot="1">
      <c r="A200" s="107">
        <v>1</v>
      </c>
      <c r="B200" s="108" t="s">
        <v>22</v>
      </c>
      <c r="C200" s="109" t="s">
        <v>90</v>
      </c>
      <c r="D200" s="110">
        <v>2590</v>
      </c>
      <c r="E200" s="110" t="s">
        <v>100</v>
      </c>
      <c r="F200" s="111" t="s">
        <v>13</v>
      </c>
      <c r="G200" s="112">
        <v>25</v>
      </c>
      <c r="H200" s="113">
        <v>23</v>
      </c>
      <c r="I200" s="113">
        <v>29</v>
      </c>
      <c r="J200" s="104">
        <v>21</v>
      </c>
      <c r="K200" s="104">
        <v>22</v>
      </c>
      <c r="L200" s="104">
        <v>22</v>
      </c>
      <c r="M200" s="104">
        <v>22</v>
      </c>
      <c r="N200" s="104"/>
      <c r="O200" s="114">
        <f aca="true" t="shared" si="15" ref="O200:O206">SUM(G200:N200)</f>
        <v>164</v>
      </c>
      <c r="P200" s="104"/>
      <c r="Q200" s="104"/>
      <c r="R200" s="104"/>
      <c r="S200" s="104">
        <v>8</v>
      </c>
      <c r="T200" s="104">
        <v>3</v>
      </c>
      <c r="U200" s="115">
        <f aca="true" t="shared" si="16" ref="U200:U206">AVERAGE(G200,H200,I200,J200,K200,L200,M200,N200)</f>
        <v>23.428571428571427</v>
      </c>
    </row>
    <row r="201" spans="1:21" ht="13.5" thickBot="1">
      <c r="A201" s="116">
        <v>2</v>
      </c>
      <c r="B201" s="108" t="s">
        <v>20</v>
      </c>
      <c r="C201" s="109" t="s">
        <v>103</v>
      </c>
      <c r="D201" s="110">
        <v>2454</v>
      </c>
      <c r="E201" s="110" t="s">
        <v>100</v>
      </c>
      <c r="F201" s="111">
        <v>1</v>
      </c>
      <c r="G201" s="112">
        <v>23</v>
      </c>
      <c r="H201" s="113">
        <v>23</v>
      </c>
      <c r="I201" s="113">
        <v>24</v>
      </c>
      <c r="J201" s="104">
        <v>25</v>
      </c>
      <c r="K201" s="104">
        <v>22</v>
      </c>
      <c r="L201" s="104">
        <v>24</v>
      </c>
      <c r="M201" s="104">
        <v>26</v>
      </c>
      <c r="N201" s="104"/>
      <c r="O201" s="114">
        <f t="shared" si="15"/>
        <v>167</v>
      </c>
      <c r="P201" s="104"/>
      <c r="Q201" s="104"/>
      <c r="R201" s="104"/>
      <c r="S201" s="104">
        <v>6</v>
      </c>
      <c r="T201" s="104">
        <v>3</v>
      </c>
      <c r="U201" s="115">
        <f t="shared" si="16"/>
        <v>23.857142857142858</v>
      </c>
    </row>
    <row r="202" spans="1:21" ht="13.5" thickBot="1">
      <c r="A202" s="107">
        <v>3</v>
      </c>
      <c r="B202" s="108" t="s">
        <v>34</v>
      </c>
      <c r="C202" s="109" t="s">
        <v>82</v>
      </c>
      <c r="D202" s="110">
        <v>2768</v>
      </c>
      <c r="E202" s="110" t="s">
        <v>100</v>
      </c>
      <c r="F202" s="111">
        <v>2</v>
      </c>
      <c r="G202" s="112">
        <v>26</v>
      </c>
      <c r="H202" s="113">
        <v>22</v>
      </c>
      <c r="I202" s="113">
        <v>24</v>
      </c>
      <c r="J202" s="104">
        <v>21</v>
      </c>
      <c r="K202" s="104">
        <v>28</v>
      </c>
      <c r="L202" s="104">
        <v>28</v>
      </c>
      <c r="M202" s="104">
        <v>22</v>
      </c>
      <c r="N202" s="104"/>
      <c r="O202" s="114">
        <f t="shared" si="15"/>
        <v>171</v>
      </c>
      <c r="P202" s="104"/>
      <c r="Q202" s="104"/>
      <c r="R202" s="104"/>
      <c r="S202" s="104">
        <v>7</v>
      </c>
      <c r="T202" s="104">
        <v>6</v>
      </c>
      <c r="U202" s="115">
        <f t="shared" si="16"/>
        <v>24.428571428571427</v>
      </c>
    </row>
    <row r="203" spans="1:21" ht="13.5" thickBot="1">
      <c r="A203" s="116">
        <v>4</v>
      </c>
      <c r="B203" s="108" t="s">
        <v>94</v>
      </c>
      <c r="C203" s="109" t="s">
        <v>92</v>
      </c>
      <c r="D203" s="110">
        <v>2594</v>
      </c>
      <c r="E203" s="110" t="s">
        <v>100</v>
      </c>
      <c r="F203" s="111">
        <v>2</v>
      </c>
      <c r="G203" s="112">
        <v>26</v>
      </c>
      <c r="H203" s="113">
        <v>27</v>
      </c>
      <c r="I203" s="113">
        <v>26</v>
      </c>
      <c r="J203" s="104">
        <v>25</v>
      </c>
      <c r="K203" s="104">
        <v>28</v>
      </c>
      <c r="L203" s="104">
        <v>26</v>
      </c>
      <c r="M203" s="104">
        <v>29</v>
      </c>
      <c r="N203" s="104"/>
      <c r="O203" s="114">
        <f t="shared" si="15"/>
        <v>187</v>
      </c>
      <c r="P203" s="104"/>
      <c r="Q203" s="104"/>
      <c r="R203" s="104"/>
      <c r="S203" s="104">
        <v>4</v>
      </c>
      <c r="T203" s="104">
        <v>2</v>
      </c>
      <c r="U203" s="115">
        <f t="shared" si="16"/>
        <v>26.714285714285715</v>
      </c>
    </row>
    <row r="204" spans="1:21" ht="13.5" thickBot="1">
      <c r="A204" s="107">
        <v>5</v>
      </c>
      <c r="B204" s="108" t="s">
        <v>95</v>
      </c>
      <c r="C204" s="109" t="s">
        <v>121</v>
      </c>
      <c r="D204" s="110">
        <v>2911</v>
      </c>
      <c r="E204" s="110" t="s">
        <v>100</v>
      </c>
      <c r="F204" s="111">
        <v>4</v>
      </c>
      <c r="G204" s="112">
        <v>27</v>
      </c>
      <c r="H204" s="113">
        <v>25</v>
      </c>
      <c r="I204" s="113">
        <v>26</v>
      </c>
      <c r="J204" s="104">
        <v>29</v>
      </c>
      <c r="K204" s="104">
        <v>29</v>
      </c>
      <c r="L204" s="104">
        <v>30</v>
      </c>
      <c r="M204" s="104">
        <v>26</v>
      </c>
      <c r="N204" s="104"/>
      <c r="O204" s="114">
        <f t="shared" si="15"/>
        <v>192</v>
      </c>
      <c r="P204" s="104"/>
      <c r="Q204" s="104"/>
      <c r="R204" s="104"/>
      <c r="S204" s="104">
        <v>5</v>
      </c>
      <c r="T204" s="104">
        <v>3</v>
      </c>
      <c r="U204" s="115">
        <f t="shared" si="16"/>
        <v>27.428571428571427</v>
      </c>
    </row>
    <row r="205" spans="1:21" ht="13.5" thickBot="1">
      <c r="A205" s="116">
        <v>6</v>
      </c>
      <c r="B205" s="108" t="s">
        <v>97</v>
      </c>
      <c r="C205" s="109" t="s">
        <v>92</v>
      </c>
      <c r="D205" s="110">
        <v>2860</v>
      </c>
      <c r="E205" s="110" t="s">
        <v>100</v>
      </c>
      <c r="F205" s="111">
        <v>5</v>
      </c>
      <c r="G205" s="112">
        <v>28</v>
      </c>
      <c r="H205" s="113">
        <v>32</v>
      </c>
      <c r="I205" s="113">
        <v>36</v>
      </c>
      <c r="J205" s="104">
        <v>31</v>
      </c>
      <c r="K205" s="104">
        <v>28</v>
      </c>
      <c r="L205" s="104">
        <v>37</v>
      </c>
      <c r="M205" s="104">
        <v>28</v>
      </c>
      <c r="N205" s="104"/>
      <c r="O205" s="114">
        <f t="shared" si="15"/>
        <v>220</v>
      </c>
      <c r="P205" s="104"/>
      <c r="Q205" s="104"/>
      <c r="R205" s="104"/>
      <c r="S205" s="104">
        <v>9</v>
      </c>
      <c r="T205" s="104">
        <v>8</v>
      </c>
      <c r="U205" s="115">
        <f t="shared" si="16"/>
        <v>31.428571428571427</v>
      </c>
    </row>
    <row r="206" spans="1:21" ht="13.5" thickBot="1">
      <c r="A206" s="118">
        <v>7</v>
      </c>
      <c r="B206" s="130" t="s">
        <v>44</v>
      </c>
      <c r="C206" s="120" t="s">
        <v>121</v>
      </c>
      <c r="D206" s="131">
        <v>2913</v>
      </c>
      <c r="E206" s="131" t="s">
        <v>100</v>
      </c>
      <c r="F206" s="132">
        <v>5</v>
      </c>
      <c r="G206" s="123">
        <v>40</v>
      </c>
      <c r="H206" s="124">
        <v>31</v>
      </c>
      <c r="I206" s="124">
        <v>38</v>
      </c>
      <c r="J206" s="133">
        <v>28</v>
      </c>
      <c r="K206" s="133">
        <v>32</v>
      </c>
      <c r="L206" s="133">
        <v>33</v>
      </c>
      <c r="M206" s="133">
        <v>33</v>
      </c>
      <c r="N206" s="133"/>
      <c r="O206" s="125">
        <f t="shared" si="15"/>
        <v>235</v>
      </c>
      <c r="P206" s="133"/>
      <c r="Q206" s="133"/>
      <c r="R206" s="133"/>
      <c r="S206" s="133">
        <v>12</v>
      </c>
      <c r="T206" s="133">
        <v>7</v>
      </c>
      <c r="U206" s="126">
        <f t="shared" si="16"/>
        <v>33.57142857142857</v>
      </c>
    </row>
    <row r="207" ht="13.5" thickTop="1"/>
    <row r="208" spans="1:21" ht="18">
      <c r="A208" s="176" t="s">
        <v>160</v>
      </c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</row>
    <row r="209" ht="13.5" thickBot="1"/>
    <row r="210" spans="1:21" ht="13.5" thickTop="1">
      <c r="A210" s="94" t="s">
        <v>72</v>
      </c>
      <c r="B210" s="95" t="s">
        <v>48</v>
      </c>
      <c r="C210" s="183" t="s">
        <v>1</v>
      </c>
      <c r="D210" s="183" t="s">
        <v>74</v>
      </c>
      <c r="E210" s="183" t="s">
        <v>75</v>
      </c>
      <c r="F210" s="183" t="s">
        <v>76</v>
      </c>
      <c r="G210" s="95" t="s">
        <v>49</v>
      </c>
      <c r="H210" s="95" t="s">
        <v>50</v>
      </c>
      <c r="I210" s="95" t="s">
        <v>51</v>
      </c>
      <c r="J210" s="95" t="s">
        <v>52</v>
      </c>
      <c r="K210" s="95" t="s">
        <v>53</v>
      </c>
      <c r="L210" s="95" t="s">
        <v>54</v>
      </c>
      <c r="M210" s="95" t="s">
        <v>55</v>
      </c>
      <c r="N210" s="95" t="s">
        <v>56</v>
      </c>
      <c r="O210" s="95" t="s">
        <v>58</v>
      </c>
      <c r="P210" s="183" t="s">
        <v>125</v>
      </c>
      <c r="Q210" s="183" t="s">
        <v>126</v>
      </c>
      <c r="R210" s="183" t="s">
        <v>127</v>
      </c>
      <c r="S210" s="183" t="s">
        <v>128</v>
      </c>
      <c r="T210" s="183" t="s">
        <v>129</v>
      </c>
      <c r="U210" s="185" t="s">
        <v>77</v>
      </c>
    </row>
    <row r="211" spans="1:21" ht="13.5" thickBot="1">
      <c r="A211" s="96" t="s">
        <v>73</v>
      </c>
      <c r="B211" s="97" t="s">
        <v>0</v>
      </c>
      <c r="C211" s="187"/>
      <c r="D211" s="187"/>
      <c r="E211" s="187"/>
      <c r="F211" s="187"/>
      <c r="G211" s="97" t="s">
        <v>57</v>
      </c>
      <c r="H211" s="97" t="s">
        <v>57</v>
      </c>
      <c r="I211" s="97" t="s">
        <v>57</v>
      </c>
      <c r="J211" s="97" t="s">
        <v>57</v>
      </c>
      <c r="K211" s="97" t="s">
        <v>57</v>
      </c>
      <c r="L211" s="97" t="s">
        <v>57</v>
      </c>
      <c r="M211" s="97" t="s">
        <v>57</v>
      </c>
      <c r="N211" s="97" t="s">
        <v>57</v>
      </c>
      <c r="O211" s="97" t="s">
        <v>81</v>
      </c>
      <c r="P211" s="184"/>
      <c r="Q211" s="184"/>
      <c r="R211" s="184"/>
      <c r="S211" s="184"/>
      <c r="T211" s="184"/>
      <c r="U211" s="186"/>
    </row>
    <row r="212" spans="1:21" ht="13.5" thickBot="1">
      <c r="A212" s="118">
        <v>1</v>
      </c>
      <c r="B212" s="130" t="s">
        <v>35</v>
      </c>
      <c r="C212" s="120" t="s">
        <v>90</v>
      </c>
      <c r="D212" s="131">
        <v>2789</v>
      </c>
      <c r="E212" s="131" t="s">
        <v>100</v>
      </c>
      <c r="F212" s="132">
        <v>3</v>
      </c>
      <c r="G212" s="123">
        <v>29</v>
      </c>
      <c r="H212" s="124">
        <v>28</v>
      </c>
      <c r="I212" s="124">
        <v>26</v>
      </c>
      <c r="J212" s="133">
        <v>28</v>
      </c>
      <c r="K212" s="133">
        <v>24</v>
      </c>
      <c r="L212" s="133">
        <v>25</v>
      </c>
      <c r="M212" s="133">
        <v>27</v>
      </c>
      <c r="N212" s="133"/>
      <c r="O212" s="125">
        <f>SUM(G212:N212)</f>
        <v>187</v>
      </c>
      <c r="P212" s="133"/>
      <c r="Q212" s="133"/>
      <c r="R212" s="133"/>
      <c r="S212" s="133">
        <v>5</v>
      </c>
      <c r="T212" s="133">
        <v>3</v>
      </c>
      <c r="U212" s="126">
        <f>AVERAGE(G212,H212,I212,J212,K212,L212,M212,N212)</f>
        <v>26.714285714285715</v>
      </c>
    </row>
    <row r="213" ht="13.5" thickTop="1"/>
    <row r="215" spans="2:3" ht="12.75">
      <c r="B215" s="93" t="s">
        <v>142</v>
      </c>
      <c r="C215" s="93" t="s">
        <v>143</v>
      </c>
    </row>
    <row r="217" spans="2:3" ht="12.75">
      <c r="B217" s="93" t="s">
        <v>45</v>
      </c>
      <c r="C217" s="93" t="s">
        <v>144</v>
      </c>
    </row>
    <row r="218" spans="2:3" ht="12.75">
      <c r="B218" s="93" t="s">
        <v>46</v>
      </c>
      <c r="C218" s="93" t="s">
        <v>145</v>
      </c>
    </row>
    <row r="219" spans="2:3" ht="12.75">
      <c r="B219" s="93" t="s">
        <v>146</v>
      </c>
      <c r="C219" s="93" t="s">
        <v>147</v>
      </c>
    </row>
    <row r="220" spans="2:3" ht="12.75">
      <c r="B220" s="93" t="s">
        <v>47</v>
      </c>
      <c r="C220" s="93" t="s">
        <v>148</v>
      </c>
    </row>
  </sheetData>
  <mergeCells count="125">
    <mergeCell ref="P79:P80"/>
    <mergeCell ref="Q79:Q80"/>
    <mergeCell ref="R79:R80"/>
    <mergeCell ref="S79:S80"/>
    <mergeCell ref="C79:C80"/>
    <mergeCell ref="D79:D80"/>
    <mergeCell ref="E79:E80"/>
    <mergeCell ref="F79:F80"/>
    <mergeCell ref="P54:P55"/>
    <mergeCell ref="Q54:Q55"/>
    <mergeCell ref="R54:R55"/>
    <mergeCell ref="S54:S55"/>
    <mergeCell ref="T79:T80"/>
    <mergeCell ref="U79:U80"/>
    <mergeCell ref="S5:S6"/>
    <mergeCell ref="T5:T6"/>
    <mergeCell ref="T54:T55"/>
    <mergeCell ref="U54:U55"/>
    <mergeCell ref="A1:U1"/>
    <mergeCell ref="C5:C6"/>
    <mergeCell ref="D5:D6"/>
    <mergeCell ref="E5:E6"/>
    <mergeCell ref="F5:F6"/>
    <mergeCell ref="U5:U6"/>
    <mergeCell ref="P5:P6"/>
    <mergeCell ref="Q5:Q6"/>
    <mergeCell ref="R5:R6"/>
    <mergeCell ref="C54:C55"/>
    <mergeCell ref="D54:D55"/>
    <mergeCell ref="E54:E55"/>
    <mergeCell ref="F54:F55"/>
    <mergeCell ref="C108:C109"/>
    <mergeCell ref="D108:D109"/>
    <mergeCell ref="E108:E109"/>
    <mergeCell ref="F108:F109"/>
    <mergeCell ref="P108:P109"/>
    <mergeCell ref="Q108:Q109"/>
    <mergeCell ref="R108:R109"/>
    <mergeCell ref="S108:S109"/>
    <mergeCell ref="T108:T109"/>
    <mergeCell ref="U108:U109"/>
    <mergeCell ref="C131:C132"/>
    <mergeCell ref="D131:D132"/>
    <mergeCell ref="E131:E132"/>
    <mergeCell ref="F131:F132"/>
    <mergeCell ref="P131:P132"/>
    <mergeCell ref="Q131:Q132"/>
    <mergeCell ref="R131:R132"/>
    <mergeCell ref="S131:S132"/>
    <mergeCell ref="T131:T132"/>
    <mergeCell ref="U131:U132"/>
    <mergeCell ref="C138:C139"/>
    <mergeCell ref="D138:D139"/>
    <mergeCell ref="E138:E139"/>
    <mergeCell ref="F138:F139"/>
    <mergeCell ref="P138:P139"/>
    <mergeCell ref="Q138:Q139"/>
    <mergeCell ref="R138:R139"/>
    <mergeCell ref="S138:S139"/>
    <mergeCell ref="T138:T139"/>
    <mergeCell ref="U138:U139"/>
    <mergeCell ref="C159:C160"/>
    <mergeCell ref="D159:D160"/>
    <mergeCell ref="E159:E160"/>
    <mergeCell ref="F159:F160"/>
    <mergeCell ref="P159:P160"/>
    <mergeCell ref="Q159:Q160"/>
    <mergeCell ref="R159:R160"/>
    <mergeCell ref="S159:S160"/>
    <mergeCell ref="T159:T160"/>
    <mergeCell ref="U159:U160"/>
    <mergeCell ref="C172:C173"/>
    <mergeCell ref="D172:D173"/>
    <mergeCell ref="E172:E173"/>
    <mergeCell ref="F172:F173"/>
    <mergeCell ref="P172:P173"/>
    <mergeCell ref="Q172:Q173"/>
    <mergeCell ref="R172:R173"/>
    <mergeCell ref="S172:S173"/>
    <mergeCell ref="P188:P189"/>
    <mergeCell ref="Q188:Q189"/>
    <mergeCell ref="R188:R189"/>
    <mergeCell ref="S188:S189"/>
    <mergeCell ref="R198:R199"/>
    <mergeCell ref="S198:S199"/>
    <mergeCell ref="T172:T173"/>
    <mergeCell ref="A186:U186"/>
    <mergeCell ref="A196:U196"/>
    <mergeCell ref="U172:U173"/>
    <mergeCell ref="C188:C189"/>
    <mergeCell ref="D188:D189"/>
    <mergeCell ref="E188:E189"/>
    <mergeCell ref="F188:F189"/>
    <mergeCell ref="E198:E199"/>
    <mergeCell ref="F198:F199"/>
    <mergeCell ref="P198:P199"/>
    <mergeCell ref="Q198:Q199"/>
    <mergeCell ref="P210:P211"/>
    <mergeCell ref="Q210:Q211"/>
    <mergeCell ref="R210:R211"/>
    <mergeCell ref="S210:S211"/>
    <mergeCell ref="C210:C211"/>
    <mergeCell ref="D210:D211"/>
    <mergeCell ref="E210:E211"/>
    <mergeCell ref="F210:F211"/>
    <mergeCell ref="T210:T211"/>
    <mergeCell ref="U210:U211"/>
    <mergeCell ref="A3:U3"/>
    <mergeCell ref="A52:U52"/>
    <mergeCell ref="A77:U77"/>
    <mergeCell ref="A106:U106"/>
    <mergeCell ref="A129:U129"/>
    <mergeCell ref="A136:U136"/>
    <mergeCell ref="A157:U157"/>
    <mergeCell ref="A170:U170"/>
    <mergeCell ref="P57:R57"/>
    <mergeCell ref="A208:U208"/>
    <mergeCell ref="P110:R110"/>
    <mergeCell ref="P111:R111"/>
    <mergeCell ref="T198:T199"/>
    <mergeCell ref="U198:U199"/>
    <mergeCell ref="T188:T189"/>
    <mergeCell ref="U188:U189"/>
    <mergeCell ref="C198:C199"/>
    <mergeCell ref="D198:D199"/>
  </mergeCells>
  <printOptions horizontalCentered="1"/>
  <pageMargins left="0" right="0" top="0" bottom="0" header="0.5118110236220472" footer="0.5118110236220472"/>
  <pageSetup horizontalDpi="180" verticalDpi="180" orientation="landscape" paperSiz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W100"/>
  <sheetViews>
    <sheetView workbookViewId="0" topLeftCell="A1">
      <selection activeCell="H70" sqref="H70"/>
    </sheetView>
  </sheetViews>
  <sheetFormatPr defaultColWidth="9.00390625" defaultRowHeight="12.75"/>
  <cols>
    <col min="1" max="1" width="3.00390625" style="86" bestFit="1" customWidth="1"/>
    <col min="2" max="2" width="25.875" style="86" bestFit="1" customWidth="1"/>
    <col min="3" max="3" width="3.875" style="87" bestFit="1" customWidth="1"/>
    <col min="4" max="9" width="4.75390625" style="87" bestFit="1" customWidth="1"/>
    <col min="10" max="10" width="10.75390625" style="87" customWidth="1"/>
    <col min="11" max="11" width="3.00390625" style="87" bestFit="1" customWidth="1"/>
    <col min="12" max="12" width="25.875" style="92" bestFit="1" customWidth="1"/>
    <col min="13" max="13" width="3.875" style="87" bestFit="1" customWidth="1"/>
    <col min="14" max="19" width="4.75390625" style="87" bestFit="1" customWidth="1"/>
    <col min="20" max="16384" width="8.875" style="86" customWidth="1"/>
  </cols>
  <sheetData>
    <row r="1" spans="1:20" s="46" customFormat="1" ht="18">
      <c r="A1" s="188" t="s">
        <v>122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2"/>
    </row>
    <row r="2" spans="3:19" s="46" customFormat="1" ht="12.75">
      <c r="C2" s="47"/>
      <c r="D2" s="47"/>
      <c r="E2" s="47"/>
      <c r="F2" s="47"/>
      <c r="G2" s="47"/>
      <c r="H2" s="47"/>
      <c r="I2" s="47"/>
      <c r="J2" s="47"/>
      <c r="K2" s="47"/>
      <c r="L2" s="48"/>
      <c r="M2" s="47"/>
      <c r="N2" s="47"/>
      <c r="O2" s="47"/>
      <c r="P2" s="47"/>
      <c r="Q2" s="47"/>
      <c r="R2" s="47"/>
      <c r="S2" s="47"/>
    </row>
    <row r="3" spans="1:19" s="52" customFormat="1" ht="12.75">
      <c r="A3" s="46"/>
      <c r="B3" s="49" t="s">
        <v>104</v>
      </c>
      <c r="C3" s="50"/>
      <c r="D3" s="50"/>
      <c r="E3" s="50"/>
      <c r="F3" s="50"/>
      <c r="G3" s="50"/>
      <c r="H3" s="50"/>
      <c r="I3" s="50"/>
      <c r="J3" s="50"/>
      <c r="K3" s="50"/>
      <c r="L3" s="51"/>
      <c r="M3" s="50"/>
      <c r="N3" s="50"/>
      <c r="O3" s="50"/>
      <c r="P3" s="50"/>
      <c r="Q3" s="50"/>
      <c r="R3" s="50"/>
      <c r="S3" s="50"/>
    </row>
    <row r="4" spans="3:19" s="52" customFormat="1" ht="13.5" thickBot="1"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0"/>
      <c r="Q4" s="50"/>
      <c r="R4" s="50"/>
      <c r="S4" s="50"/>
    </row>
    <row r="5" spans="2:19" s="52" customFormat="1" ht="13.5" thickBot="1">
      <c r="B5" s="53">
        <v>1</v>
      </c>
      <c r="C5" s="54"/>
      <c r="D5" s="50"/>
      <c r="E5" s="50"/>
      <c r="F5" s="50"/>
      <c r="G5" s="50"/>
      <c r="H5" s="50"/>
      <c r="I5" s="50"/>
      <c r="J5" s="50"/>
      <c r="K5" s="50"/>
      <c r="L5" s="53">
        <v>3</v>
      </c>
      <c r="M5" s="50"/>
      <c r="N5" s="50"/>
      <c r="O5" s="50"/>
      <c r="P5" s="50"/>
      <c r="Q5" s="50"/>
      <c r="R5" s="50"/>
      <c r="S5" s="50"/>
    </row>
    <row r="6" spans="2:19" s="52" customFormat="1" ht="13.5" thickBot="1">
      <c r="B6" s="55" t="s">
        <v>101</v>
      </c>
      <c r="C6" s="56" t="s">
        <v>105</v>
      </c>
      <c r="D6" s="56" t="s">
        <v>106</v>
      </c>
      <c r="E6" s="56" t="s">
        <v>107</v>
      </c>
      <c r="F6" s="56" t="s">
        <v>108</v>
      </c>
      <c r="G6" s="56" t="s">
        <v>109</v>
      </c>
      <c r="H6" s="56" t="s">
        <v>110</v>
      </c>
      <c r="I6" s="57" t="s">
        <v>55</v>
      </c>
      <c r="J6" s="50"/>
      <c r="L6" s="55" t="s">
        <v>8</v>
      </c>
      <c r="M6" s="56" t="s">
        <v>105</v>
      </c>
      <c r="N6" s="56" t="s">
        <v>106</v>
      </c>
      <c r="O6" s="56" t="s">
        <v>107</v>
      </c>
      <c r="P6" s="56" t="s">
        <v>108</v>
      </c>
      <c r="Q6" s="56" t="s">
        <v>109</v>
      </c>
      <c r="R6" s="56" t="s">
        <v>110</v>
      </c>
      <c r="S6" s="57" t="s">
        <v>55</v>
      </c>
    </row>
    <row r="7" spans="1:19" s="52" customFormat="1" ht="13.5" thickBot="1">
      <c r="A7" s="58">
        <v>1</v>
      </c>
      <c r="B7" s="59" t="str">
        <f>'Seznam družstva'!B8</f>
        <v>Chládek Jan</v>
      </c>
      <c r="C7" s="60">
        <f>'Seznam družstva'!C8</f>
        <v>20</v>
      </c>
      <c r="D7" s="60">
        <f>'Seznam družstva'!D8</f>
        <v>29</v>
      </c>
      <c r="E7" s="60">
        <f>'Seznam družstva'!E8</f>
        <v>20</v>
      </c>
      <c r="F7" s="60">
        <f>'Seznam družstva'!F8</f>
        <v>28</v>
      </c>
      <c r="G7" s="60">
        <f>'Seznam družstva'!G8</f>
        <v>25</v>
      </c>
      <c r="H7" s="60">
        <f>'Seznam družstva'!H8</f>
        <v>24</v>
      </c>
      <c r="I7" s="61">
        <f>'Seznam družstva'!I8</f>
        <v>22</v>
      </c>
      <c r="J7" s="50"/>
      <c r="K7" s="58">
        <v>1</v>
      </c>
      <c r="L7" s="59" t="str">
        <f>'Seznam družstva'!B9</f>
        <v>Fantal Jakub</v>
      </c>
      <c r="M7" s="60">
        <f>'Seznam družstva'!C9</f>
        <v>27</v>
      </c>
      <c r="N7" s="60">
        <f>'Seznam družstva'!D9</f>
        <v>31</v>
      </c>
      <c r="O7" s="60">
        <f>'Seznam družstva'!E9</f>
        <v>25</v>
      </c>
      <c r="P7" s="60">
        <f>'Seznam družstva'!F9</f>
        <v>27</v>
      </c>
      <c r="Q7" s="60">
        <f>'Seznam družstva'!G9</f>
        <v>32</v>
      </c>
      <c r="R7" s="60">
        <f>'Seznam družstva'!H9</f>
        <v>20</v>
      </c>
      <c r="S7" s="61">
        <f>'Seznam družstva'!I9</f>
        <v>31</v>
      </c>
    </row>
    <row r="8" spans="1:19" s="52" customFormat="1" ht="13.5" thickBot="1">
      <c r="A8" s="58">
        <v>2</v>
      </c>
      <c r="B8" s="62" t="str">
        <f>'Seznam družstva'!B11</f>
        <v>Hornek Jan</v>
      </c>
      <c r="C8" s="60">
        <f>'Seznam družstva'!C11</f>
        <v>26</v>
      </c>
      <c r="D8" s="60">
        <f>'Seznam družstva'!D11</f>
        <v>22</v>
      </c>
      <c r="E8" s="60">
        <f>'Seznam družstva'!E11</f>
        <v>35</v>
      </c>
      <c r="F8" s="60">
        <f>'Seznam družstva'!F11</f>
        <v>25</v>
      </c>
      <c r="G8" s="60">
        <f>'Seznam družstva'!G11</f>
        <v>25</v>
      </c>
      <c r="H8" s="60">
        <f>'Seznam družstva'!H11</f>
        <v>24</v>
      </c>
      <c r="I8" s="61">
        <f>'Seznam družstva'!I11</f>
        <v>26</v>
      </c>
      <c r="J8" s="50"/>
      <c r="K8" s="58">
        <v>2</v>
      </c>
      <c r="L8" s="62" t="str">
        <f>'Seznam družstva'!B12</f>
        <v>Fantal Miroslav</v>
      </c>
      <c r="M8" s="60">
        <f>'Seznam družstva'!C12</f>
        <v>29</v>
      </c>
      <c r="N8" s="60">
        <f>'Seznam družstva'!D12</f>
        <v>28</v>
      </c>
      <c r="O8" s="60">
        <f>'Seznam družstva'!E12</f>
        <v>24</v>
      </c>
      <c r="P8" s="60">
        <f>'Seznam družstva'!F12</f>
        <v>27</v>
      </c>
      <c r="Q8" s="60">
        <f>'Seznam družstva'!G12</f>
        <v>34</v>
      </c>
      <c r="R8" s="60">
        <f>'Seznam družstva'!H12</f>
        <v>29</v>
      </c>
      <c r="S8" s="61">
        <f>'Seznam družstva'!I12</f>
        <v>0</v>
      </c>
    </row>
    <row r="9" spans="1:19" s="52" customFormat="1" ht="13.5" thickBot="1">
      <c r="A9" s="58">
        <v>3</v>
      </c>
      <c r="B9" s="62" t="str">
        <f>'Seznam družstva'!B14</f>
        <v>Hornek Jakub</v>
      </c>
      <c r="C9" s="60">
        <f>'Seznam družstva'!C14</f>
        <v>22</v>
      </c>
      <c r="D9" s="60">
        <f>'Seznam družstva'!D14</f>
        <v>24</v>
      </c>
      <c r="E9" s="60">
        <f>'Seznam družstva'!E14</f>
        <v>21</v>
      </c>
      <c r="F9" s="60">
        <f>'Seznam družstva'!F14</f>
        <v>24</v>
      </c>
      <c r="G9" s="60">
        <f>'Seznam družstva'!G14</f>
        <v>25</v>
      </c>
      <c r="H9" s="60">
        <f>'Seznam družstva'!H14</f>
        <v>26</v>
      </c>
      <c r="I9" s="61">
        <f>'Seznam družstva'!I14</f>
        <v>6</v>
      </c>
      <c r="J9" s="50"/>
      <c r="K9" s="58">
        <v>3</v>
      </c>
      <c r="L9" s="62" t="str">
        <f>'Seznam družstva'!B15</f>
        <v>Havrda Lukáš</v>
      </c>
      <c r="M9" s="60">
        <f>'Seznam družstva'!C15</f>
        <v>29</v>
      </c>
      <c r="N9" s="60">
        <f>'Seznam družstva'!D15</f>
        <v>25</v>
      </c>
      <c r="O9" s="60">
        <f>'Seznam družstva'!E15</f>
        <v>22</v>
      </c>
      <c r="P9" s="60">
        <f>'Seznam družstva'!F15</f>
        <v>25</v>
      </c>
      <c r="Q9" s="60">
        <f>'Seznam družstva'!G15</f>
        <v>22</v>
      </c>
      <c r="R9" s="60">
        <f>'Seznam družstva'!H15</f>
        <v>21</v>
      </c>
      <c r="S9" s="61">
        <f>'Seznam družstva'!I15</f>
        <v>27</v>
      </c>
    </row>
    <row r="10" spans="1:19" s="52" customFormat="1" ht="13.5" thickBot="1">
      <c r="A10" s="58" t="s">
        <v>111</v>
      </c>
      <c r="B10" s="62" t="str">
        <f>'Seznam družstva'!B17</f>
        <v>Rendl Jakub</v>
      </c>
      <c r="C10" s="60"/>
      <c r="D10" s="60"/>
      <c r="E10" s="60"/>
      <c r="F10" s="60"/>
      <c r="G10" s="60"/>
      <c r="H10" s="60"/>
      <c r="I10" s="61">
        <f>'Seznam družstva'!I17</f>
        <v>26</v>
      </c>
      <c r="J10" s="50"/>
      <c r="K10" s="58" t="s">
        <v>111</v>
      </c>
      <c r="L10" s="62" t="str">
        <f>'Seznam družstva'!B18</f>
        <v>Gerža Pavel</v>
      </c>
      <c r="M10" s="60"/>
      <c r="N10" s="60"/>
      <c r="O10" s="60"/>
      <c r="P10" s="60"/>
      <c r="Q10" s="60"/>
      <c r="R10" s="60"/>
      <c r="S10" s="61">
        <f>'Seznam družstva'!I18</f>
        <v>27</v>
      </c>
    </row>
    <row r="11" spans="2:19" s="52" customFormat="1" ht="13.5" thickBot="1">
      <c r="B11" s="63" t="s">
        <v>112</v>
      </c>
      <c r="C11" s="64">
        <f aca="true" t="shared" si="0" ref="C11:I11">IF(OR(C7="",C8="",C9=""),"",SUM(C7:C10))</f>
        <v>68</v>
      </c>
      <c r="D11" s="64">
        <f t="shared" si="0"/>
        <v>75</v>
      </c>
      <c r="E11" s="64">
        <f t="shared" si="0"/>
        <v>76</v>
      </c>
      <c r="F11" s="64">
        <f t="shared" si="0"/>
        <v>77</v>
      </c>
      <c r="G11" s="64">
        <f t="shared" si="0"/>
        <v>75</v>
      </c>
      <c r="H11" s="64">
        <f t="shared" si="0"/>
        <v>74</v>
      </c>
      <c r="I11" s="65">
        <f t="shared" si="0"/>
        <v>80</v>
      </c>
      <c r="J11" s="50"/>
      <c r="L11" s="63" t="s">
        <v>112</v>
      </c>
      <c r="M11" s="64">
        <f aca="true" t="shared" si="1" ref="M11:S11">IF(OR(M7="",M8="",M9=""),"",SUM(M7:M10))</f>
        <v>85</v>
      </c>
      <c r="N11" s="64">
        <f t="shared" si="1"/>
        <v>84</v>
      </c>
      <c r="O11" s="64">
        <f t="shared" si="1"/>
        <v>71</v>
      </c>
      <c r="P11" s="64">
        <f t="shared" si="1"/>
        <v>79</v>
      </c>
      <c r="Q11" s="64">
        <f t="shared" si="1"/>
        <v>88</v>
      </c>
      <c r="R11" s="64">
        <f t="shared" si="1"/>
        <v>70</v>
      </c>
      <c r="S11" s="65">
        <f t="shared" si="1"/>
        <v>85</v>
      </c>
    </row>
    <row r="12" spans="2:19" s="52" customFormat="1" ht="13.5" thickBot="1">
      <c r="B12" s="66" t="s">
        <v>113</v>
      </c>
      <c r="C12" s="67">
        <f>IF(C11="","",SUM(C7:C10))</f>
        <v>68</v>
      </c>
      <c r="D12" s="67">
        <f>IF(D11="","",SUM(C11:D11))</f>
        <v>143</v>
      </c>
      <c r="E12" s="67">
        <f>IF(E11="","",SUM(C11:E11))</f>
        <v>219</v>
      </c>
      <c r="F12" s="67">
        <f>IF(F11="","",SUM(C11:F11))</f>
        <v>296</v>
      </c>
      <c r="G12" s="67">
        <f>IF(G11="","",SUM(C11:G11))</f>
        <v>371</v>
      </c>
      <c r="H12" s="68">
        <f>IF(H11="","",SUM(C11:H11))</f>
        <v>445</v>
      </c>
      <c r="I12" s="53">
        <f>IF(I11="","",SUM(C11:I11))</f>
        <v>525</v>
      </c>
      <c r="J12" s="50"/>
      <c r="L12" s="69" t="s">
        <v>113</v>
      </c>
      <c r="M12" s="67">
        <f>IF(M11="","",SUM(M7:M10))</f>
        <v>85</v>
      </c>
      <c r="N12" s="67">
        <f>IF(N11="","",SUM(M11:N11))</f>
        <v>169</v>
      </c>
      <c r="O12" s="67">
        <f>IF(O11="","",SUM(M11:O11))</f>
        <v>240</v>
      </c>
      <c r="P12" s="67">
        <f>IF(P11="","",SUM(M11:P11))</f>
        <v>319</v>
      </c>
      <c r="Q12" s="67">
        <f>IF(Q11="","",SUM(M11:Q11))</f>
        <v>407</v>
      </c>
      <c r="R12" s="68">
        <f>IF(R11="","",SUM(M11:R11))</f>
        <v>477</v>
      </c>
      <c r="S12" s="53">
        <f>IF(S11="","",SUM(M11:S11))</f>
        <v>562</v>
      </c>
    </row>
    <row r="13" spans="1:19" s="75" customFormat="1" ht="13.5" thickBot="1">
      <c r="A13" s="52"/>
      <c r="B13" s="70" t="s">
        <v>114</v>
      </c>
      <c r="C13" s="71">
        <v>1</v>
      </c>
      <c r="D13" s="71">
        <v>1</v>
      </c>
      <c r="E13" s="71">
        <v>1</v>
      </c>
      <c r="F13" s="71">
        <v>1</v>
      </c>
      <c r="G13" s="71">
        <v>1</v>
      </c>
      <c r="H13" s="72">
        <v>1</v>
      </c>
      <c r="I13" s="73">
        <v>1</v>
      </c>
      <c r="J13" s="74"/>
      <c r="L13" s="70" t="s">
        <v>114</v>
      </c>
      <c r="M13" s="71">
        <v>3</v>
      </c>
      <c r="N13" s="71">
        <v>3</v>
      </c>
      <c r="O13" s="71">
        <v>3</v>
      </c>
      <c r="P13" s="71">
        <v>3</v>
      </c>
      <c r="Q13" s="71">
        <v>3</v>
      </c>
      <c r="R13" s="72">
        <v>3</v>
      </c>
      <c r="S13" s="73">
        <v>3</v>
      </c>
    </row>
    <row r="14" spans="3:19" s="75" customFormat="1" ht="14.25" thickBot="1" thickTop="1">
      <c r="C14" s="74"/>
      <c r="D14" s="74"/>
      <c r="E14" s="74"/>
      <c r="F14" s="74"/>
      <c r="G14" s="74"/>
      <c r="H14" s="74"/>
      <c r="I14" s="74"/>
      <c r="J14" s="74"/>
      <c r="K14" s="74"/>
      <c r="L14" s="76"/>
      <c r="M14" s="74"/>
      <c r="N14" s="74"/>
      <c r="O14" s="74"/>
      <c r="P14" s="74"/>
      <c r="Q14" s="74"/>
      <c r="R14" s="74"/>
      <c r="S14" s="74"/>
    </row>
    <row r="15" spans="1:10" s="52" customFormat="1" ht="13.5" thickBot="1">
      <c r="A15" s="75"/>
      <c r="B15" s="53">
        <v>2</v>
      </c>
      <c r="C15" s="50"/>
      <c r="D15" s="50"/>
      <c r="E15" s="50"/>
      <c r="F15" s="50"/>
      <c r="G15" s="50"/>
      <c r="H15" s="50"/>
      <c r="I15" s="50"/>
      <c r="J15" s="50"/>
    </row>
    <row r="16" spans="1:10" s="52" customFormat="1" ht="13.5" thickBot="1">
      <c r="A16" s="50"/>
      <c r="B16" s="55" t="s">
        <v>42</v>
      </c>
      <c r="C16" s="56" t="s">
        <v>105</v>
      </c>
      <c r="D16" s="56" t="s">
        <v>106</v>
      </c>
      <c r="E16" s="56" t="s">
        <v>107</v>
      </c>
      <c r="F16" s="56" t="s">
        <v>108</v>
      </c>
      <c r="G16" s="56" t="s">
        <v>109</v>
      </c>
      <c r="H16" s="56" t="s">
        <v>110</v>
      </c>
      <c r="I16" s="57" t="s">
        <v>55</v>
      </c>
      <c r="J16" s="50"/>
    </row>
    <row r="17" spans="1:10" s="52" customFormat="1" ht="13.5" thickBot="1">
      <c r="A17" s="58">
        <v>1</v>
      </c>
      <c r="B17" s="59" t="str">
        <f>'Seznam družstva'!B7</f>
        <v>Doležel Jan</v>
      </c>
      <c r="C17" s="60">
        <f>'Seznam družstva'!C7</f>
        <v>24</v>
      </c>
      <c r="D17" s="60">
        <f>'Seznam družstva'!D7</f>
        <v>23</v>
      </c>
      <c r="E17" s="60">
        <f>'Seznam družstva'!E7</f>
        <v>24</v>
      </c>
      <c r="F17" s="60">
        <f>'Seznam družstva'!F7</f>
        <v>25</v>
      </c>
      <c r="G17" s="60">
        <f>'Seznam družstva'!G7</f>
        <v>26</v>
      </c>
      <c r="H17" s="60">
        <f>'Seznam družstva'!H7</f>
        <v>23</v>
      </c>
      <c r="I17" s="61">
        <f>'Seznam družstva'!I7</f>
        <v>23</v>
      </c>
      <c r="J17" s="50"/>
    </row>
    <row r="18" spans="1:12" s="52" customFormat="1" ht="13.5" thickBot="1">
      <c r="A18" s="58">
        <v>2</v>
      </c>
      <c r="B18" s="62" t="str">
        <f>'Seznam družstva'!B10</f>
        <v>Kutra Radomil</v>
      </c>
      <c r="C18" s="60">
        <f>'Seznam družstva'!C10</f>
        <v>29</v>
      </c>
      <c r="D18" s="60">
        <f>'Seznam družstva'!D10</f>
        <v>23</v>
      </c>
      <c r="E18" s="60">
        <f>'Seznam družstva'!E10</f>
        <v>30</v>
      </c>
      <c r="F18" s="60">
        <f>'Seznam družstva'!F10</f>
        <v>22</v>
      </c>
      <c r="G18" s="60">
        <f>'Seznam družstva'!G10</f>
        <v>25</v>
      </c>
      <c r="H18" s="60">
        <f>'Seznam družstva'!H10</f>
        <v>29</v>
      </c>
      <c r="I18" s="61">
        <f>'Seznam družstva'!I10</f>
        <v>25</v>
      </c>
      <c r="J18" s="50"/>
      <c r="L18" s="83" t="s">
        <v>161</v>
      </c>
    </row>
    <row r="19" spans="1:10" s="52" customFormat="1" ht="13.5" thickBot="1">
      <c r="A19" s="58">
        <v>3</v>
      </c>
      <c r="B19" s="62" t="str">
        <f>'Seznam družstva'!B13</f>
        <v>Machálek Dalibor</v>
      </c>
      <c r="C19" s="60">
        <f>'Seznam družstva'!C13</f>
        <v>26</v>
      </c>
      <c r="D19" s="60">
        <f>'Seznam družstva'!D13</f>
        <v>27</v>
      </c>
      <c r="E19" s="60">
        <f>'Seznam družstva'!E13</f>
        <v>23</v>
      </c>
      <c r="F19" s="60">
        <f>'Seznam družstva'!F13</f>
        <v>29</v>
      </c>
      <c r="G19" s="60">
        <f>'Seznam družstva'!G13</f>
        <v>23</v>
      </c>
      <c r="H19" s="60">
        <f>'Seznam družstva'!H13</f>
        <v>27</v>
      </c>
      <c r="I19" s="61">
        <f>'Seznam družstva'!I13</f>
        <v>25</v>
      </c>
      <c r="J19" s="50"/>
    </row>
    <row r="20" spans="1:12" s="52" customFormat="1" ht="13.5" thickBot="1">
      <c r="A20" s="58" t="s">
        <v>111</v>
      </c>
      <c r="B20" s="62" t="str">
        <f>'Seznam družstva'!B16</f>
        <v>Doležel Radek ml.</v>
      </c>
      <c r="C20" s="77"/>
      <c r="D20" s="77"/>
      <c r="E20" s="77"/>
      <c r="F20" s="77"/>
      <c r="G20" s="77"/>
      <c r="H20" s="77"/>
      <c r="I20" s="78"/>
      <c r="J20" s="50"/>
      <c r="L20" s="83" t="s">
        <v>162</v>
      </c>
    </row>
    <row r="21" spans="1:12" s="52" customFormat="1" ht="13.5" thickBot="1">
      <c r="A21" s="50"/>
      <c r="B21" s="63" t="s">
        <v>112</v>
      </c>
      <c r="C21" s="64">
        <f aca="true" t="shared" si="2" ref="C21:I21">IF(OR(C17="",C18="",C19=""),"",SUM(C17:C20))</f>
        <v>79</v>
      </c>
      <c r="D21" s="64">
        <f t="shared" si="2"/>
        <v>73</v>
      </c>
      <c r="E21" s="64">
        <f t="shared" si="2"/>
        <v>77</v>
      </c>
      <c r="F21" s="64">
        <f t="shared" si="2"/>
        <v>76</v>
      </c>
      <c r="G21" s="64">
        <f t="shared" si="2"/>
        <v>74</v>
      </c>
      <c r="H21" s="64">
        <f t="shared" si="2"/>
        <v>79</v>
      </c>
      <c r="I21" s="65">
        <f t="shared" si="2"/>
        <v>73</v>
      </c>
      <c r="J21" s="50"/>
      <c r="L21" s="83" t="s">
        <v>42</v>
      </c>
    </row>
    <row r="22" spans="1:10" s="52" customFormat="1" ht="13.5" thickBot="1">
      <c r="A22" s="50"/>
      <c r="B22" s="79" t="s">
        <v>113</v>
      </c>
      <c r="C22" s="67">
        <f>IF(C21="","",SUM(C17:C20))</f>
        <v>79</v>
      </c>
      <c r="D22" s="67">
        <f>IF(D21="","",SUM(C21:D21))</f>
        <v>152</v>
      </c>
      <c r="E22" s="67">
        <f>IF(E21="","",SUM(C21:E21))</f>
        <v>229</v>
      </c>
      <c r="F22" s="67">
        <f>IF(F21="","",SUM(C21:F21))</f>
        <v>305</v>
      </c>
      <c r="G22" s="67">
        <f>IF(G21="","",SUM(C21:G21))</f>
        <v>379</v>
      </c>
      <c r="H22" s="68">
        <f>IF(H21="","",SUM(C21:H21))</f>
        <v>458</v>
      </c>
      <c r="I22" s="53">
        <f>IF(I21="","",SUM(C21:I21))</f>
        <v>531</v>
      </c>
      <c r="J22" s="50"/>
    </row>
    <row r="23" spans="1:10" s="75" customFormat="1" ht="13.5" thickBot="1">
      <c r="A23" s="52"/>
      <c r="B23" s="70" t="s">
        <v>114</v>
      </c>
      <c r="C23" s="80">
        <v>2</v>
      </c>
      <c r="D23" s="71">
        <v>2</v>
      </c>
      <c r="E23" s="71">
        <v>2</v>
      </c>
      <c r="F23" s="71">
        <v>2</v>
      </c>
      <c r="G23" s="71">
        <v>2</v>
      </c>
      <c r="H23" s="72">
        <v>2</v>
      </c>
      <c r="I23" s="73">
        <v>2</v>
      </c>
      <c r="J23" s="74"/>
    </row>
    <row r="24" spans="1:10" s="75" customFormat="1" ht="13.5" thickTop="1">
      <c r="A24" s="52"/>
      <c r="B24" s="81"/>
      <c r="C24" s="82"/>
      <c r="D24" s="82"/>
      <c r="E24" s="82"/>
      <c r="F24" s="82"/>
      <c r="G24" s="82"/>
      <c r="H24" s="82"/>
      <c r="I24" s="82"/>
      <c r="J24" s="74"/>
    </row>
    <row r="25" spans="1:10" s="75" customFormat="1" ht="12.75">
      <c r="A25" s="52"/>
      <c r="B25" s="81"/>
      <c r="C25" s="82"/>
      <c r="D25" s="82"/>
      <c r="E25" s="82"/>
      <c r="F25" s="82"/>
      <c r="G25" s="82"/>
      <c r="H25" s="82"/>
      <c r="I25" s="82"/>
      <c r="J25" s="74"/>
    </row>
    <row r="26" spans="1:19" s="52" customFormat="1" ht="12.75">
      <c r="A26" s="75"/>
      <c r="B26" s="83" t="s">
        <v>163</v>
      </c>
      <c r="C26" s="50"/>
      <c r="D26" s="50"/>
      <c r="E26" s="50"/>
      <c r="F26" s="50"/>
      <c r="G26" s="50"/>
      <c r="H26" s="50"/>
      <c r="I26" s="50"/>
      <c r="J26" s="50"/>
      <c r="K26" s="50"/>
      <c r="L26" s="51"/>
      <c r="M26" s="50"/>
      <c r="N26" s="50"/>
      <c r="O26" s="50"/>
      <c r="P26" s="50"/>
      <c r="Q26" s="50"/>
      <c r="R26" s="50"/>
      <c r="S26" s="50"/>
    </row>
    <row r="27" spans="2:19" s="52" customFormat="1" ht="13.5" thickBot="1">
      <c r="B27" s="54"/>
      <c r="C27" s="50"/>
      <c r="D27" s="50"/>
      <c r="E27" s="50"/>
      <c r="F27" s="50"/>
      <c r="G27" s="50"/>
      <c r="H27" s="50"/>
      <c r="I27" s="50"/>
      <c r="J27" s="50"/>
      <c r="K27" s="50"/>
      <c r="L27" s="51"/>
      <c r="M27" s="50"/>
      <c r="N27" s="50"/>
      <c r="O27" s="50"/>
      <c r="P27" s="50"/>
      <c r="Q27" s="50"/>
      <c r="R27" s="50"/>
      <c r="S27" s="50"/>
    </row>
    <row r="28" spans="2:19" s="52" customFormat="1" ht="13.5" thickBot="1">
      <c r="B28" s="53">
        <v>1</v>
      </c>
      <c r="C28" s="54"/>
      <c r="D28" s="50"/>
      <c r="E28" s="50"/>
      <c r="F28" s="50"/>
      <c r="G28" s="50"/>
      <c r="H28" s="50"/>
      <c r="I28" s="50"/>
      <c r="J28" s="50"/>
      <c r="K28" s="50"/>
      <c r="L28" s="53">
        <v>2</v>
      </c>
      <c r="M28" s="50"/>
      <c r="N28" s="50"/>
      <c r="O28" s="50"/>
      <c r="P28" s="50"/>
      <c r="Q28" s="50"/>
      <c r="R28" s="50"/>
      <c r="S28" s="50"/>
    </row>
    <row r="29" spans="2:19" s="52" customFormat="1" ht="13.5" thickBot="1">
      <c r="B29" s="55" t="s">
        <v>42</v>
      </c>
      <c r="C29" s="56" t="s">
        <v>105</v>
      </c>
      <c r="D29" s="56" t="s">
        <v>106</v>
      </c>
      <c r="E29" s="56" t="s">
        <v>107</v>
      </c>
      <c r="F29" s="56" t="s">
        <v>108</v>
      </c>
      <c r="G29" s="56" t="s">
        <v>109</v>
      </c>
      <c r="H29" s="56" t="s">
        <v>110</v>
      </c>
      <c r="I29" s="57" t="s">
        <v>55</v>
      </c>
      <c r="J29" s="50"/>
      <c r="L29" s="55" t="s">
        <v>12</v>
      </c>
      <c r="M29" s="56" t="s">
        <v>105</v>
      </c>
      <c r="N29" s="56" t="s">
        <v>106</v>
      </c>
      <c r="O29" s="56" t="s">
        <v>107</v>
      </c>
      <c r="P29" s="56" t="s">
        <v>108</v>
      </c>
      <c r="Q29" s="56" t="s">
        <v>109</v>
      </c>
      <c r="R29" s="56" t="s">
        <v>110</v>
      </c>
      <c r="S29" s="57" t="s">
        <v>55</v>
      </c>
    </row>
    <row r="30" spans="1:19" s="52" customFormat="1" ht="13.5" thickBot="1">
      <c r="A30" s="58">
        <v>1</v>
      </c>
      <c r="B30" s="59" t="str">
        <f>'Seznam družstva'!B7</f>
        <v>Doležel Jan</v>
      </c>
      <c r="C30" s="60">
        <f>'Seznam družstva'!C7</f>
        <v>24</v>
      </c>
      <c r="D30" s="60">
        <f>'Seznam družstva'!D7</f>
        <v>23</v>
      </c>
      <c r="E30" s="60">
        <f>'Seznam družstva'!E7</f>
        <v>24</v>
      </c>
      <c r="F30" s="60">
        <f>'Seznam družstva'!F7</f>
        <v>25</v>
      </c>
      <c r="G30" s="60">
        <f>'Seznam družstva'!G7</f>
        <v>26</v>
      </c>
      <c r="H30" s="60">
        <f>'Seznam družstva'!H7</f>
        <v>23</v>
      </c>
      <c r="I30" s="61">
        <f>'Seznam družstva'!I7</f>
        <v>23</v>
      </c>
      <c r="J30" s="50"/>
      <c r="K30" s="58">
        <v>1</v>
      </c>
      <c r="L30" s="59" t="str">
        <f>'Seznam družstva'!B21</f>
        <v>Trnkal Tomáš</v>
      </c>
      <c r="M30" s="60">
        <f>'Seznam družstva'!C21</f>
        <v>26</v>
      </c>
      <c r="N30" s="60">
        <f>'Seznam družstva'!D21</f>
        <v>22</v>
      </c>
      <c r="O30" s="60">
        <f>'Seznam družstva'!E21</f>
        <v>26</v>
      </c>
      <c r="P30" s="60">
        <f>'Seznam družstva'!F21</f>
        <v>28</v>
      </c>
      <c r="Q30" s="60">
        <f>'Seznam družstva'!G21</f>
        <v>25</v>
      </c>
      <c r="R30" s="60">
        <f>'Seznam družstva'!H21</f>
        <v>24</v>
      </c>
      <c r="S30" s="61">
        <f>'Seznam družstva'!I21</f>
        <v>22</v>
      </c>
    </row>
    <row r="31" spans="1:19" s="52" customFormat="1" ht="13.5" thickBot="1">
      <c r="A31" s="58">
        <v>2</v>
      </c>
      <c r="B31" s="62" t="str">
        <f>'Seznam družstva'!B10</f>
        <v>Kutra Radomil</v>
      </c>
      <c r="C31" s="60">
        <f>'Seznam družstva'!C10</f>
        <v>29</v>
      </c>
      <c r="D31" s="60">
        <f>'Seznam družstva'!D10</f>
        <v>23</v>
      </c>
      <c r="E31" s="60">
        <f>'Seznam družstva'!E10</f>
        <v>30</v>
      </c>
      <c r="F31" s="60">
        <f>'Seznam družstva'!F10</f>
        <v>22</v>
      </c>
      <c r="G31" s="60">
        <f>'Seznam družstva'!G10</f>
        <v>25</v>
      </c>
      <c r="H31" s="60">
        <f>'Seznam družstva'!H10</f>
        <v>29</v>
      </c>
      <c r="I31" s="61">
        <f>'Seznam družstva'!I10</f>
        <v>25</v>
      </c>
      <c r="J31" s="50"/>
      <c r="K31" s="58">
        <v>2</v>
      </c>
      <c r="L31" s="62" t="str">
        <f>'Seznam družstva'!B27</f>
        <v>Macháčková Šárka</v>
      </c>
      <c r="M31" s="60">
        <f>'Seznam družstva'!C27</f>
        <v>22</v>
      </c>
      <c r="N31" s="60">
        <f>'Seznam družstva'!D27</f>
        <v>23</v>
      </c>
      <c r="O31" s="60">
        <f>'Seznam družstva'!E27</f>
        <v>22</v>
      </c>
      <c r="P31" s="60">
        <f>'Seznam družstva'!F27</f>
        <v>25</v>
      </c>
      <c r="Q31" s="60">
        <f>'Seznam družstva'!G27</f>
        <v>22</v>
      </c>
      <c r="R31" s="60">
        <f>'Seznam družstva'!H27</f>
        <v>25</v>
      </c>
      <c r="S31" s="61">
        <f>'Seznam družstva'!I27</f>
        <v>26</v>
      </c>
    </row>
    <row r="32" spans="1:19" s="52" customFormat="1" ht="13.5" thickBot="1">
      <c r="A32" s="58">
        <v>3</v>
      </c>
      <c r="B32" s="62" t="str">
        <f>'Seznam družstva'!B13</f>
        <v>Machálek Dalibor</v>
      </c>
      <c r="C32" s="60">
        <f>'Seznam družstva'!C13</f>
        <v>26</v>
      </c>
      <c r="D32" s="60">
        <f>'Seznam družstva'!D13</f>
        <v>27</v>
      </c>
      <c r="E32" s="60">
        <f>'Seznam družstva'!E13</f>
        <v>23</v>
      </c>
      <c r="F32" s="60">
        <f>'Seznam družstva'!F13</f>
        <v>29</v>
      </c>
      <c r="G32" s="60">
        <f>'Seznam družstva'!G13</f>
        <v>23</v>
      </c>
      <c r="H32" s="60">
        <f>'Seznam družstva'!H13</f>
        <v>27</v>
      </c>
      <c r="I32" s="61">
        <f>'Seznam družstva'!I13</f>
        <v>25</v>
      </c>
      <c r="J32" s="50"/>
      <c r="K32" s="58">
        <v>3</v>
      </c>
      <c r="L32" s="62" t="str">
        <f>'Seznam družstva'!B33</f>
        <v>Zemánek Petr</v>
      </c>
      <c r="M32" s="60">
        <f>'Seznam družstva'!C33</f>
        <v>26</v>
      </c>
      <c r="N32" s="60">
        <f>'Seznam družstva'!D33</f>
        <v>25</v>
      </c>
      <c r="O32" s="60">
        <f>'Seznam družstva'!E33</f>
        <v>21</v>
      </c>
      <c r="P32" s="60">
        <f>'Seznam družstva'!F33</f>
        <v>26</v>
      </c>
      <c r="Q32" s="60">
        <f>'Seznam družstva'!G33</f>
        <v>27</v>
      </c>
      <c r="R32" s="60">
        <f>'Seznam družstva'!H33</f>
        <v>24</v>
      </c>
      <c r="S32" s="61">
        <f>'Seznam družstva'!I33</f>
        <v>24</v>
      </c>
    </row>
    <row r="33" spans="1:19" s="52" customFormat="1" ht="13.5" thickBot="1">
      <c r="A33" s="58" t="s">
        <v>111</v>
      </c>
      <c r="B33" s="62" t="str">
        <f>'Seznam družstva'!B16</f>
        <v>Doležel Radek ml.</v>
      </c>
      <c r="C33" s="77"/>
      <c r="D33" s="77"/>
      <c r="E33" s="77"/>
      <c r="F33" s="77"/>
      <c r="G33" s="77"/>
      <c r="H33" s="77"/>
      <c r="I33" s="78"/>
      <c r="J33" s="50"/>
      <c r="K33" s="58" t="s">
        <v>111</v>
      </c>
      <c r="L33" s="62"/>
      <c r="M33" s="77"/>
      <c r="N33" s="77"/>
      <c r="O33" s="77"/>
      <c r="P33" s="77"/>
      <c r="Q33" s="77"/>
      <c r="R33" s="77"/>
      <c r="S33" s="78"/>
    </row>
    <row r="34" spans="2:19" s="52" customFormat="1" ht="13.5" thickBot="1">
      <c r="B34" s="63" t="s">
        <v>112</v>
      </c>
      <c r="C34" s="64">
        <f aca="true" t="shared" si="3" ref="C34:I34">IF(OR(C30="",C31="",C32=""),"",SUM(C30:C33))</f>
        <v>79</v>
      </c>
      <c r="D34" s="64">
        <f t="shared" si="3"/>
        <v>73</v>
      </c>
      <c r="E34" s="64">
        <f t="shared" si="3"/>
        <v>77</v>
      </c>
      <c r="F34" s="64">
        <f t="shared" si="3"/>
        <v>76</v>
      </c>
      <c r="G34" s="64">
        <f t="shared" si="3"/>
        <v>74</v>
      </c>
      <c r="H34" s="64">
        <f t="shared" si="3"/>
        <v>79</v>
      </c>
      <c r="I34" s="65">
        <f t="shared" si="3"/>
        <v>73</v>
      </c>
      <c r="J34" s="50"/>
      <c r="L34" s="63" t="s">
        <v>112</v>
      </c>
      <c r="M34" s="64">
        <f aca="true" t="shared" si="4" ref="M34:S34">IF(OR(M30="",M31="",M32=""),"",SUM(M30:M33))</f>
        <v>74</v>
      </c>
      <c r="N34" s="64">
        <f t="shared" si="4"/>
        <v>70</v>
      </c>
      <c r="O34" s="64">
        <f t="shared" si="4"/>
        <v>69</v>
      </c>
      <c r="P34" s="64">
        <f t="shared" si="4"/>
        <v>79</v>
      </c>
      <c r="Q34" s="64">
        <f t="shared" si="4"/>
        <v>74</v>
      </c>
      <c r="R34" s="64">
        <f t="shared" si="4"/>
        <v>73</v>
      </c>
      <c r="S34" s="65">
        <f t="shared" si="4"/>
        <v>72</v>
      </c>
    </row>
    <row r="35" spans="2:19" s="52" customFormat="1" ht="13.5" thickBot="1">
      <c r="B35" s="69" t="s">
        <v>113</v>
      </c>
      <c r="C35" s="67">
        <f>IF(C34="","",SUM(C30:C33))</f>
        <v>79</v>
      </c>
      <c r="D35" s="67">
        <f>IF(D34="","",SUM(C34:D34))</f>
        <v>152</v>
      </c>
      <c r="E35" s="67">
        <f>IF(E34="","",SUM(C34:E34))</f>
        <v>229</v>
      </c>
      <c r="F35" s="67">
        <f>IF(F34="","",SUM(C34:F34))</f>
        <v>305</v>
      </c>
      <c r="G35" s="67">
        <f>IF(G34="","",SUM(C34:G34))</f>
        <v>379</v>
      </c>
      <c r="H35" s="68">
        <f>IF(H34="","",SUM(C34:H34))</f>
        <v>458</v>
      </c>
      <c r="I35" s="53">
        <f>IF(I34="","",SUM(C34:I34))</f>
        <v>531</v>
      </c>
      <c r="J35" s="50"/>
      <c r="L35" s="69" t="s">
        <v>113</v>
      </c>
      <c r="M35" s="67">
        <f>IF(M34="","",SUM(M30:M33))</f>
        <v>74</v>
      </c>
      <c r="N35" s="67">
        <f>IF(N34="","",SUM(M34:N34))</f>
        <v>144</v>
      </c>
      <c r="O35" s="67">
        <f>IF(O34="","",SUM(M34:O34))</f>
        <v>213</v>
      </c>
      <c r="P35" s="67">
        <f>IF(P34="","",SUM(M34:P34))</f>
        <v>292</v>
      </c>
      <c r="Q35" s="67">
        <f>IF(Q34="","",SUM(M34:Q34))</f>
        <v>366</v>
      </c>
      <c r="R35" s="68">
        <f>IF(R34="","",SUM(M34:R34))</f>
        <v>439</v>
      </c>
      <c r="S35" s="53">
        <f>IF(S34="","",SUM(M34:S34))</f>
        <v>511</v>
      </c>
    </row>
    <row r="36" spans="1:19" s="75" customFormat="1" ht="13.5" thickBot="1">
      <c r="A36" s="52"/>
      <c r="B36" s="70" t="s">
        <v>114</v>
      </c>
      <c r="C36" s="71">
        <v>6</v>
      </c>
      <c r="D36" s="71">
        <v>6</v>
      </c>
      <c r="E36" s="71">
        <v>7</v>
      </c>
      <c r="F36" s="71">
        <v>7</v>
      </c>
      <c r="G36" s="71">
        <v>7</v>
      </c>
      <c r="H36" s="72">
        <v>7</v>
      </c>
      <c r="I36" s="73">
        <v>7</v>
      </c>
      <c r="J36" s="74"/>
      <c r="L36" s="70" t="s">
        <v>114</v>
      </c>
      <c r="M36" s="71">
        <v>5</v>
      </c>
      <c r="N36" s="71">
        <v>5</v>
      </c>
      <c r="O36" s="71">
        <v>4</v>
      </c>
      <c r="P36" s="71">
        <v>4</v>
      </c>
      <c r="Q36" s="71">
        <v>4</v>
      </c>
      <c r="R36" s="72">
        <v>4</v>
      </c>
      <c r="S36" s="73">
        <v>4</v>
      </c>
    </row>
    <row r="37" spans="3:19" s="75" customFormat="1" ht="14.25" thickBot="1" thickTop="1">
      <c r="C37" s="74"/>
      <c r="D37" s="74"/>
      <c r="E37" s="74"/>
      <c r="F37" s="74"/>
      <c r="G37" s="74"/>
      <c r="H37" s="74"/>
      <c r="I37" s="74"/>
      <c r="J37" s="74"/>
      <c r="K37" s="74"/>
      <c r="L37" s="76"/>
      <c r="M37" s="74"/>
      <c r="N37" s="74"/>
      <c r="O37" s="74"/>
      <c r="P37" s="74"/>
      <c r="Q37" s="74"/>
      <c r="R37" s="74"/>
      <c r="S37" s="74"/>
    </row>
    <row r="38" spans="1:19" s="52" customFormat="1" ht="13.5" thickBot="1">
      <c r="A38" s="75"/>
      <c r="B38" s="53">
        <v>3</v>
      </c>
      <c r="C38" s="50"/>
      <c r="D38" s="50"/>
      <c r="E38" s="50"/>
      <c r="F38" s="50"/>
      <c r="G38" s="50"/>
      <c r="H38" s="50"/>
      <c r="I38" s="50"/>
      <c r="J38" s="50"/>
      <c r="K38" s="50"/>
      <c r="L38" s="53">
        <v>4</v>
      </c>
      <c r="M38" s="50"/>
      <c r="N38" s="50"/>
      <c r="O38" s="50"/>
      <c r="P38" s="50"/>
      <c r="Q38" s="50"/>
      <c r="R38" s="50"/>
      <c r="S38" s="50"/>
    </row>
    <row r="39" spans="1:19" s="52" customFormat="1" ht="13.5" thickBot="1">
      <c r="A39" s="50"/>
      <c r="B39" s="55" t="s">
        <v>101</v>
      </c>
      <c r="C39" s="56" t="s">
        <v>105</v>
      </c>
      <c r="D39" s="56" t="s">
        <v>106</v>
      </c>
      <c r="E39" s="56" t="s">
        <v>107</v>
      </c>
      <c r="F39" s="56" t="s">
        <v>108</v>
      </c>
      <c r="G39" s="56" t="s">
        <v>109</v>
      </c>
      <c r="H39" s="56" t="s">
        <v>110</v>
      </c>
      <c r="I39" s="57" t="s">
        <v>55</v>
      </c>
      <c r="J39" s="50"/>
      <c r="K39" s="50"/>
      <c r="L39" s="84" t="s">
        <v>24</v>
      </c>
      <c r="M39" s="56" t="s">
        <v>105</v>
      </c>
      <c r="N39" s="56" t="s">
        <v>106</v>
      </c>
      <c r="O39" s="56" t="s">
        <v>107</v>
      </c>
      <c r="P39" s="56" t="s">
        <v>108</v>
      </c>
      <c r="Q39" s="56" t="s">
        <v>109</v>
      </c>
      <c r="R39" s="56" t="s">
        <v>110</v>
      </c>
      <c r="S39" s="57" t="s">
        <v>55</v>
      </c>
    </row>
    <row r="40" spans="1:19" s="52" customFormat="1" ht="13.5" thickBot="1">
      <c r="A40" s="58">
        <v>1</v>
      </c>
      <c r="B40" s="59" t="str">
        <f>'Seznam družstva'!B8</f>
        <v>Chládek Jan</v>
      </c>
      <c r="C40" s="60">
        <f>'Seznam družstva'!C8</f>
        <v>20</v>
      </c>
      <c r="D40" s="60">
        <f>'Seznam družstva'!D8</f>
        <v>29</v>
      </c>
      <c r="E40" s="60">
        <f>'Seznam družstva'!E8</f>
        <v>20</v>
      </c>
      <c r="F40" s="60">
        <f>'Seznam družstva'!F8</f>
        <v>28</v>
      </c>
      <c r="G40" s="60">
        <f>'Seznam družstva'!G8</f>
        <v>25</v>
      </c>
      <c r="H40" s="60">
        <f>'Seznam družstva'!H8</f>
        <v>24</v>
      </c>
      <c r="I40" s="61">
        <f>'Seznam družstva'!I8</f>
        <v>22</v>
      </c>
      <c r="J40" s="50"/>
      <c r="K40" s="58">
        <v>1</v>
      </c>
      <c r="L40" s="59" t="str">
        <f>'Seznam družstva'!B24</f>
        <v>Hlinka Michal</v>
      </c>
      <c r="M40" s="60">
        <f>'Seznam družstva'!C24</f>
        <v>26</v>
      </c>
      <c r="N40" s="60">
        <f>'Seznam družstva'!D24</f>
        <v>23</v>
      </c>
      <c r="O40" s="60">
        <f>'Seznam družstva'!E24</f>
        <v>26</v>
      </c>
      <c r="P40" s="60">
        <f>'Seznam družstva'!F24</f>
        <v>24</v>
      </c>
      <c r="Q40" s="60">
        <f>'Seznam družstva'!G24</f>
        <v>26</v>
      </c>
      <c r="R40" s="60">
        <f>'Seznam družstva'!H24</f>
        <v>24</v>
      </c>
      <c r="S40" s="61">
        <f>'Seznam družstva'!I24</f>
        <v>24</v>
      </c>
    </row>
    <row r="41" spans="1:19" s="52" customFormat="1" ht="13.5" thickBot="1">
      <c r="A41" s="58">
        <v>2</v>
      </c>
      <c r="B41" s="62" t="str">
        <f>'Seznam družstva'!B11</f>
        <v>Hornek Jan</v>
      </c>
      <c r="C41" s="60">
        <f>'Seznam družstva'!C11</f>
        <v>26</v>
      </c>
      <c r="D41" s="60">
        <f>'Seznam družstva'!D11</f>
        <v>22</v>
      </c>
      <c r="E41" s="60">
        <f>'Seznam družstva'!E11</f>
        <v>35</v>
      </c>
      <c r="F41" s="60">
        <f>'Seznam družstva'!F11</f>
        <v>25</v>
      </c>
      <c r="G41" s="60">
        <f>'Seznam družstva'!G11</f>
        <v>25</v>
      </c>
      <c r="H41" s="60">
        <f>'Seznam družstva'!H11</f>
        <v>24</v>
      </c>
      <c r="I41" s="61">
        <f>'Seznam družstva'!I11</f>
        <v>26</v>
      </c>
      <c r="J41" s="50"/>
      <c r="K41" s="58">
        <v>2</v>
      </c>
      <c r="L41" s="62" t="str">
        <f>'Seznam družstva'!B30</f>
        <v>Rečka Michal</v>
      </c>
      <c r="M41" s="60">
        <f>'Seznam družstva'!C30</f>
        <v>23</v>
      </c>
      <c r="N41" s="60">
        <f>'Seznam družstva'!D30</f>
        <v>21</v>
      </c>
      <c r="O41" s="60">
        <f>'Seznam družstva'!E30</f>
        <v>24</v>
      </c>
      <c r="P41" s="60">
        <f>'Seznam družstva'!F30</f>
        <v>22</v>
      </c>
      <c r="Q41" s="60">
        <f>'Seznam družstva'!G30</f>
        <v>25</v>
      </c>
      <c r="R41" s="60">
        <f>'Seznam družstva'!H30</f>
        <v>25</v>
      </c>
      <c r="S41" s="61">
        <f>'Seznam družstva'!I30</f>
        <v>30</v>
      </c>
    </row>
    <row r="42" spans="1:19" s="52" customFormat="1" ht="13.5" thickBot="1">
      <c r="A42" s="58">
        <v>3</v>
      </c>
      <c r="B42" s="62" t="str">
        <f>'Seznam družstva'!B14</f>
        <v>Hornek Jakub</v>
      </c>
      <c r="C42" s="60">
        <f>'Seznam družstva'!C14</f>
        <v>22</v>
      </c>
      <c r="D42" s="60">
        <f>'Seznam družstva'!D14</f>
        <v>24</v>
      </c>
      <c r="E42" s="60">
        <f>'Seznam družstva'!E14</f>
        <v>21</v>
      </c>
      <c r="F42" s="60">
        <f>'Seznam družstva'!F14</f>
        <v>24</v>
      </c>
      <c r="G42" s="60">
        <f>'Seznam družstva'!G14</f>
        <v>25</v>
      </c>
      <c r="H42" s="60">
        <f>'Seznam družstva'!H14</f>
        <v>26</v>
      </c>
      <c r="I42" s="61">
        <v>28</v>
      </c>
      <c r="J42" s="50"/>
      <c r="K42" s="58">
        <v>3</v>
      </c>
      <c r="L42" s="62" t="str">
        <f>'Seznam družstva'!B36</f>
        <v>Macho Ivan</v>
      </c>
      <c r="M42" s="60">
        <f>'Seznam družstva'!C36</f>
        <v>19</v>
      </c>
      <c r="N42" s="60">
        <f>'Seznam družstva'!D36</f>
        <v>22</v>
      </c>
      <c r="O42" s="60">
        <f>'Seznam družstva'!E36</f>
        <v>22</v>
      </c>
      <c r="P42" s="60">
        <f>'Seznam družstva'!F36</f>
        <v>23</v>
      </c>
      <c r="Q42" s="60">
        <f>'Seznam družstva'!G36</f>
        <v>21</v>
      </c>
      <c r="R42" s="60">
        <f>'Seznam družstva'!H36</f>
        <v>22</v>
      </c>
      <c r="S42" s="61">
        <f>'Seznam družstva'!I36</f>
        <v>22</v>
      </c>
    </row>
    <row r="43" spans="1:19" s="52" customFormat="1" ht="13.5" thickBot="1">
      <c r="A43" s="58" t="s">
        <v>111</v>
      </c>
      <c r="B43" s="62" t="str">
        <f>'Seznam družstva'!B17</f>
        <v>Rendl Jakub</v>
      </c>
      <c r="C43" s="60"/>
      <c r="D43" s="60"/>
      <c r="E43" s="60"/>
      <c r="F43" s="60"/>
      <c r="G43" s="60"/>
      <c r="H43" s="60"/>
      <c r="I43" s="61"/>
      <c r="J43" s="50"/>
      <c r="K43" s="58" t="s">
        <v>111</v>
      </c>
      <c r="L43" s="62" t="str">
        <f>'Seznam družstva'!B39</f>
        <v>Stančík Michal</v>
      </c>
      <c r="M43" s="77"/>
      <c r="N43" s="77"/>
      <c r="O43" s="77"/>
      <c r="P43" s="77"/>
      <c r="Q43" s="77"/>
      <c r="R43" s="77"/>
      <c r="S43" s="78"/>
    </row>
    <row r="44" spans="1:19" s="52" customFormat="1" ht="13.5" thickBot="1">
      <c r="A44" s="50"/>
      <c r="B44" s="63" t="s">
        <v>112</v>
      </c>
      <c r="C44" s="64">
        <f aca="true" t="shared" si="5" ref="C44:I44">IF(OR(C40="",C41="",C42=""),"",SUM(C40:C43))</f>
        <v>68</v>
      </c>
      <c r="D44" s="64">
        <f t="shared" si="5"/>
        <v>75</v>
      </c>
      <c r="E44" s="64">
        <f t="shared" si="5"/>
        <v>76</v>
      </c>
      <c r="F44" s="64">
        <f t="shared" si="5"/>
        <v>77</v>
      </c>
      <c r="G44" s="64">
        <f t="shared" si="5"/>
        <v>75</v>
      </c>
      <c r="H44" s="64">
        <f t="shared" si="5"/>
        <v>74</v>
      </c>
      <c r="I44" s="65">
        <f t="shared" si="5"/>
        <v>76</v>
      </c>
      <c r="J44" s="50"/>
      <c r="K44" s="50"/>
      <c r="L44" s="63" t="s">
        <v>112</v>
      </c>
      <c r="M44" s="64">
        <f aca="true" t="shared" si="6" ref="M44:S44">IF(OR(M40="",M41="",M42=""),"",SUM(M40:M43))</f>
        <v>68</v>
      </c>
      <c r="N44" s="64">
        <f t="shared" si="6"/>
        <v>66</v>
      </c>
      <c r="O44" s="64">
        <f t="shared" si="6"/>
        <v>72</v>
      </c>
      <c r="P44" s="64">
        <f t="shared" si="6"/>
        <v>69</v>
      </c>
      <c r="Q44" s="64">
        <f t="shared" si="6"/>
        <v>72</v>
      </c>
      <c r="R44" s="64">
        <f t="shared" si="6"/>
        <v>71</v>
      </c>
      <c r="S44" s="65">
        <f t="shared" si="6"/>
        <v>76</v>
      </c>
    </row>
    <row r="45" spans="1:19" s="52" customFormat="1" ht="13.5" thickBot="1">
      <c r="A45" s="50"/>
      <c r="B45" s="79" t="s">
        <v>113</v>
      </c>
      <c r="C45" s="67">
        <f>IF(C44="","",SUM(C40:C43))</f>
        <v>68</v>
      </c>
      <c r="D45" s="67">
        <f>IF(D44="","",SUM(C44:D44))</f>
        <v>143</v>
      </c>
      <c r="E45" s="67">
        <f>IF(E44="","",SUM(C44:E44))</f>
        <v>219</v>
      </c>
      <c r="F45" s="67">
        <f>IF(F44="","",SUM(C44:F44))</f>
        <v>296</v>
      </c>
      <c r="G45" s="67">
        <f>IF(G44="","",SUM(C44:G44))</f>
        <v>371</v>
      </c>
      <c r="H45" s="68">
        <f>IF(H44="","",SUM(C44:H44))</f>
        <v>445</v>
      </c>
      <c r="I45" s="53">
        <f>IF(I44="","",SUM(C44:I44))</f>
        <v>521</v>
      </c>
      <c r="J45" s="50"/>
      <c r="K45" s="50"/>
      <c r="L45" s="79" t="s">
        <v>113</v>
      </c>
      <c r="M45" s="67">
        <f>IF(M44="","",SUM(M40:M43))</f>
        <v>68</v>
      </c>
      <c r="N45" s="67">
        <f>IF(N44="","",SUM(M44:N44))</f>
        <v>134</v>
      </c>
      <c r="O45" s="67">
        <f>IF(O44="","",SUM(M44:O44))</f>
        <v>206</v>
      </c>
      <c r="P45" s="67">
        <f>IF(P44="","",SUM(M44:P44))</f>
        <v>275</v>
      </c>
      <c r="Q45" s="67">
        <f>IF(Q44="","",SUM(M44:Q44))</f>
        <v>347</v>
      </c>
      <c r="R45" s="68">
        <f>IF(R44="","",SUM(M44:R44))</f>
        <v>418</v>
      </c>
      <c r="S45" s="53">
        <f>IF(S44="","",SUM(M44:S44))</f>
        <v>494</v>
      </c>
    </row>
    <row r="46" spans="1:19" s="75" customFormat="1" ht="13.5" thickBot="1">
      <c r="A46" s="52"/>
      <c r="B46" s="70" t="s">
        <v>114</v>
      </c>
      <c r="C46" s="80">
        <v>2</v>
      </c>
      <c r="D46" s="71">
        <v>4</v>
      </c>
      <c r="E46" s="71">
        <v>5</v>
      </c>
      <c r="F46" s="71">
        <v>6</v>
      </c>
      <c r="G46" s="71">
        <v>5</v>
      </c>
      <c r="H46" s="72">
        <v>5</v>
      </c>
      <c r="I46" s="73">
        <v>5</v>
      </c>
      <c r="J46" s="74"/>
      <c r="K46" s="74"/>
      <c r="L46" s="70" t="s">
        <v>114</v>
      </c>
      <c r="M46" s="80">
        <v>3</v>
      </c>
      <c r="N46" s="71">
        <v>1</v>
      </c>
      <c r="O46" s="71">
        <v>2</v>
      </c>
      <c r="P46" s="71">
        <v>2</v>
      </c>
      <c r="Q46" s="71">
        <v>2</v>
      </c>
      <c r="R46" s="72">
        <v>2</v>
      </c>
      <c r="S46" s="73">
        <v>2</v>
      </c>
    </row>
    <row r="47" spans="3:19" s="75" customFormat="1" ht="14.25" thickBot="1" thickTop="1">
      <c r="C47" s="74"/>
      <c r="D47" s="74"/>
      <c r="E47" s="74"/>
      <c r="F47" s="74"/>
      <c r="G47" s="74"/>
      <c r="H47" s="74"/>
      <c r="I47" s="74"/>
      <c r="J47" s="74"/>
      <c r="K47" s="74"/>
      <c r="L47" s="76"/>
      <c r="M47" s="74"/>
      <c r="N47" s="74"/>
      <c r="O47" s="74"/>
      <c r="P47" s="74"/>
      <c r="Q47" s="74"/>
      <c r="R47" s="74"/>
      <c r="S47" s="74"/>
    </row>
    <row r="48" spans="1:19" s="52" customFormat="1" ht="13.5" thickBot="1">
      <c r="A48" s="75"/>
      <c r="B48" s="53">
        <v>5</v>
      </c>
      <c r="C48" s="50"/>
      <c r="D48" s="50"/>
      <c r="E48" s="50"/>
      <c r="F48" s="50"/>
      <c r="G48" s="50"/>
      <c r="H48" s="50"/>
      <c r="I48" s="50"/>
      <c r="J48" s="50"/>
      <c r="K48" s="50"/>
      <c r="L48" s="53">
        <v>6</v>
      </c>
      <c r="M48" s="50"/>
      <c r="N48" s="50"/>
      <c r="O48" s="50"/>
      <c r="P48" s="50"/>
      <c r="Q48" s="50"/>
      <c r="R48" s="50"/>
      <c r="S48" s="50"/>
    </row>
    <row r="49" spans="1:19" s="52" customFormat="1" ht="13.5" thickBot="1">
      <c r="A49" s="50"/>
      <c r="B49" s="55" t="s">
        <v>121</v>
      </c>
      <c r="C49" s="56" t="s">
        <v>105</v>
      </c>
      <c r="D49" s="56" t="s">
        <v>106</v>
      </c>
      <c r="E49" s="56" t="s">
        <v>107</v>
      </c>
      <c r="F49" s="56" t="s">
        <v>108</v>
      </c>
      <c r="G49" s="56" t="s">
        <v>109</v>
      </c>
      <c r="H49" s="56" t="s">
        <v>110</v>
      </c>
      <c r="I49" s="57" t="s">
        <v>55</v>
      </c>
      <c r="J49" s="50"/>
      <c r="K49" s="50"/>
      <c r="L49" s="55" t="s">
        <v>117</v>
      </c>
      <c r="M49" s="56" t="s">
        <v>105</v>
      </c>
      <c r="N49" s="56" t="s">
        <v>106</v>
      </c>
      <c r="O49" s="56" t="s">
        <v>107</v>
      </c>
      <c r="P49" s="56" t="s">
        <v>108</v>
      </c>
      <c r="Q49" s="56" t="s">
        <v>109</v>
      </c>
      <c r="R49" s="56" t="s">
        <v>110</v>
      </c>
      <c r="S49" s="57" t="s">
        <v>55</v>
      </c>
    </row>
    <row r="50" spans="1:19" s="52" customFormat="1" ht="13.5" thickBot="1">
      <c r="A50" s="58">
        <v>1</v>
      </c>
      <c r="B50" s="59" t="str">
        <f>'Seznam družstva'!B19</f>
        <v>Janáček Robert</v>
      </c>
      <c r="C50" s="60">
        <f>'Seznam družstva'!C19</f>
        <v>27</v>
      </c>
      <c r="D50" s="60">
        <f>'Seznam družstva'!D19</f>
        <v>24</v>
      </c>
      <c r="E50" s="60">
        <f>'Seznam družstva'!E19</f>
        <v>27</v>
      </c>
      <c r="F50" s="60">
        <f>'Seznam družstva'!F19</f>
        <v>29</v>
      </c>
      <c r="G50" s="60">
        <f>'Seznam družstva'!G19</f>
        <v>23</v>
      </c>
      <c r="H50" s="60">
        <f>'Seznam družstva'!H19</f>
        <v>25</v>
      </c>
      <c r="I50" s="61">
        <f>'Seznam družstva'!I19</f>
        <v>25</v>
      </c>
      <c r="J50" s="50"/>
      <c r="K50" s="58">
        <v>1</v>
      </c>
      <c r="L50" s="59" t="str">
        <f>'Seznam družstva'!B22</f>
        <v>Nadaský Pavel</v>
      </c>
      <c r="M50" s="60">
        <f>'Seznam družstva'!C22</f>
        <v>21</v>
      </c>
      <c r="N50" s="60">
        <f>'Seznam družstva'!D22</f>
        <v>21</v>
      </c>
      <c r="O50" s="60">
        <f>'Seznam družstva'!E22</f>
        <v>21</v>
      </c>
      <c r="P50" s="60">
        <f>'Seznam družstva'!F22</f>
        <v>22</v>
      </c>
      <c r="Q50" s="60">
        <f>'Seznam družstva'!G22</f>
        <v>21</v>
      </c>
      <c r="R50" s="60">
        <f>'Seznam družstva'!H22</f>
        <v>23</v>
      </c>
      <c r="S50" s="61">
        <f>'Seznam družstva'!I22</f>
        <v>19</v>
      </c>
    </row>
    <row r="51" spans="1:19" s="52" customFormat="1" ht="13.5" thickBot="1">
      <c r="A51" s="58">
        <v>2</v>
      </c>
      <c r="B51" s="62" t="str">
        <f>'Seznam družstva'!B25</f>
        <v>Dvořák Jan</v>
      </c>
      <c r="C51" s="60">
        <f>'Seznam družstva'!C25</f>
        <v>24</v>
      </c>
      <c r="D51" s="60">
        <f>'Seznam družstva'!D25</f>
        <v>25</v>
      </c>
      <c r="E51" s="60">
        <f>'Seznam družstva'!E25</f>
        <v>29</v>
      </c>
      <c r="F51" s="60">
        <f>'Seznam družstva'!F25</f>
        <v>27</v>
      </c>
      <c r="G51" s="60">
        <f>'Seznam družstva'!G25</f>
        <v>24</v>
      </c>
      <c r="H51" s="60">
        <f>'Seznam družstva'!H25</f>
        <v>28</v>
      </c>
      <c r="I51" s="61">
        <f>'Seznam družstva'!I25</f>
        <v>26</v>
      </c>
      <c r="J51" s="50"/>
      <c r="K51" s="58">
        <v>2</v>
      </c>
      <c r="L51" s="62" t="str">
        <f>'Seznam družstva'!B28</f>
        <v>Jonner Marek</v>
      </c>
      <c r="M51" s="60">
        <f>'Seznam družstva'!C28</f>
        <v>24</v>
      </c>
      <c r="N51" s="60">
        <f>'Seznam družstva'!D28</f>
        <v>24</v>
      </c>
      <c r="O51" s="60">
        <f>'Seznam družstva'!E28</f>
        <v>23</v>
      </c>
      <c r="P51" s="60">
        <f>'Seznam družstva'!F28</f>
        <v>24</v>
      </c>
      <c r="Q51" s="60">
        <f>'Seznam družstva'!G28</f>
        <v>24</v>
      </c>
      <c r="R51" s="60">
        <f>'Seznam družstva'!H28</f>
        <v>26</v>
      </c>
      <c r="S51" s="61">
        <f>'Seznam družstva'!I28</f>
        <v>26</v>
      </c>
    </row>
    <row r="52" spans="1:19" s="52" customFormat="1" ht="13.5" thickBot="1">
      <c r="A52" s="58">
        <v>3</v>
      </c>
      <c r="B52" s="62" t="str">
        <f>'Seznam družstva'!B31</f>
        <v>Nakládal Luděk</v>
      </c>
      <c r="C52" s="60">
        <f>'Seznam družstva'!C31</f>
        <v>30</v>
      </c>
      <c r="D52" s="60">
        <f>'Seznam družstva'!D31</f>
        <v>32</v>
      </c>
      <c r="E52" s="60">
        <f>'Seznam družstva'!E31</f>
        <v>23</v>
      </c>
      <c r="F52" s="60">
        <f>'Seznam družstva'!F31</f>
        <v>27</v>
      </c>
      <c r="G52" s="60">
        <f>'Seznam družstva'!G31</f>
        <v>30</v>
      </c>
      <c r="H52" s="60">
        <f>'Seznam družstva'!H31</f>
        <v>29</v>
      </c>
      <c r="I52" s="61">
        <f>'Seznam družstva'!I31</f>
        <v>24</v>
      </c>
      <c r="J52" s="50"/>
      <c r="K52" s="58">
        <v>3</v>
      </c>
      <c r="L52" s="62" t="str">
        <f>'Seznam družstva'!B34</f>
        <v>Švehla Michal</v>
      </c>
      <c r="M52" s="60">
        <f>'Seznam družstva'!C34</f>
        <v>20</v>
      </c>
      <c r="N52" s="60">
        <f>'Seznam družstva'!D34</f>
        <v>25</v>
      </c>
      <c r="O52" s="60">
        <f>'Seznam družstva'!E34</f>
        <v>24</v>
      </c>
      <c r="P52" s="60">
        <f>'Seznam družstva'!F34</f>
        <v>24</v>
      </c>
      <c r="Q52" s="60">
        <f>'Seznam družstva'!G34</f>
        <v>22</v>
      </c>
      <c r="R52" s="60">
        <f>'Seznam družstva'!H34</f>
        <v>21</v>
      </c>
      <c r="S52" s="61">
        <f>'Seznam družstva'!I34</f>
        <v>22</v>
      </c>
    </row>
    <row r="53" spans="1:19" s="52" customFormat="1" ht="13.5" thickBot="1">
      <c r="A53" s="58" t="s">
        <v>111</v>
      </c>
      <c r="B53" s="62" t="str">
        <f>'Seznam družstva'!B37</f>
        <v>Nakládalová Jana</v>
      </c>
      <c r="C53" s="77"/>
      <c r="D53" s="77"/>
      <c r="E53" s="77"/>
      <c r="F53" s="77"/>
      <c r="G53" s="77"/>
      <c r="H53" s="77"/>
      <c r="I53" s="78"/>
      <c r="J53" s="50"/>
      <c r="K53" s="58" t="s">
        <v>111</v>
      </c>
      <c r="L53" s="62"/>
      <c r="M53" s="77"/>
      <c r="N53" s="77"/>
      <c r="O53" s="77"/>
      <c r="P53" s="77"/>
      <c r="Q53" s="77"/>
      <c r="R53" s="77"/>
      <c r="S53" s="78"/>
    </row>
    <row r="54" spans="1:19" s="52" customFormat="1" ht="13.5" thickBot="1">
      <c r="A54" s="50"/>
      <c r="B54" s="63" t="s">
        <v>112</v>
      </c>
      <c r="C54" s="64">
        <f aca="true" t="shared" si="7" ref="C54:I54">IF(OR(C50="",C51="",C52=""),"",SUM(C50:C53))</f>
        <v>81</v>
      </c>
      <c r="D54" s="64">
        <f t="shared" si="7"/>
        <v>81</v>
      </c>
      <c r="E54" s="64">
        <f t="shared" si="7"/>
        <v>79</v>
      </c>
      <c r="F54" s="64">
        <f t="shared" si="7"/>
        <v>83</v>
      </c>
      <c r="G54" s="64">
        <f t="shared" si="7"/>
        <v>77</v>
      </c>
      <c r="H54" s="64">
        <f t="shared" si="7"/>
        <v>82</v>
      </c>
      <c r="I54" s="65">
        <f t="shared" si="7"/>
        <v>75</v>
      </c>
      <c r="J54" s="50"/>
      <c r="K54" s="50"/>
      <c r="L54" s="63" t="s">
        <v>112</v>
      </c>
      <c r="M54" s="64">
        <f aca="true" t="shared" si="8" ref="M54:S54">IF(OR(M50="",M51="",M52=""),"",SUM(M50:M53))</f>
        <v>65</v>
      </c>
      <c r="N54" s="64">
        <f t="shared" si="8"/>
        <v>70</v>
      </c>
      <c r="O54" s="64">
        <f t="shared" si="8"/>
        <v>68</v>
      </c>
      <c r="P54" s="64">
        <f t="shared" si="8"/>
        <v>70</v>
      </c>
      <c r="Q54" s="64">
        <f t="shared" si="8"/>
        <v>67</v>
      </c>
      <c r="R54" s="64">
        <f t="shared" si="8"/>
        <v>70</v>
      </c>
      <c r="S54" s="65">
        <f t="shared" si="8"/>
        <v>67</v>
      </c>
    </row>
    <row r="55" spans="1:19" s="52" customFormat="1" ht="13.5" thickBot="1">
      <c r="A55" s="50"/>
      <c r="B55" s="79" t="s">
        <v>113</v>
      </c>
      <c r="C55" s="67">
        <f>IF(C54="","",SUM(C50:C53))</f>
        <v>81</v>
      </c>
      <c r="D55" s="67">
        <f>IF(D54="","",SUM(C54:D54))</f>
        <v>162</v>
      </c>
      <c r="E55" s="67">
        <f>IF(E54="","",SUM(C54:E54))</f>
        <v>241</v>
      </c>
      <c r="F55" s="67">
        <f>IF(F54="","",SUM(C54:F54))</f>
        <v>324</v>
      </c>
      <c r="G55" s="67">
        <f>IF(G54="","",SUM(C54:G54))</f>
        <v>401</v>
      </c>
      <c r="H55" s="68">
        <f>IF(H54="","",SUM(C54:H54))</f>
        <v>483</v>
      </c>
      <c r="I55" s="53">
        <f>IF(I54="","",SUM(C54:I54))</f>
        <v>558</v>
      </c>
      <c r="J55" s="50"/>
      <c r="K55" s="50"/>
      <c r="L55" s="79" t="s">
        <v>113</v>
      </c>
      <c r="M55" s="67">
        <f>IF(M54="","",SUM(M50:M53))</f>
        <v>65</v>
      </c>
      <c r="N55" s="67">
        <f>IF(N54="","",SUM(M54:N54))</f>
        <v>135</v>
      </c>
      <c r="O55" s="67">
        <f>IF(O54="","",SUM(M54:O54))</f>
        <v>203</v>
      </c>
      <c r="P55" s="67">
        <f>IF(P54="","",SUM(M54:P54))</f>
        <v>273</v>
      </c>
      <c r="Q55" s="67">
        <f>IF(Q54="","",SUM(M54:Q54))</f>
        <v>340</v>
      </c>
      <c r="R55" s="68">
        <f>IF(R54="","",SUM(M54:R54))</f>
        <v>410</v>
      </c>
      <c r="S55" s="53">
        <f>IF(S54="","",SUM(M54:S54))</f>
        <v>477</v>
      </c>
    </row>
    <row r="56" spans="1:19" s="75" customFormat="1" ht="13.5" thickBot="1">
      <c r="A56" s="50"/>
      <c r="B56" s="70" t="s">
        <v>114</v>
      </c>
      <c r="C56" s="80">
        <v>7</v>
      </c>
      <c r="D56" s="71">
        <v>8</v>
      </c>
      <c r="E56" s="71">
        <v>8</v>
      </c>
      <c r="F56" s="71">
        <v>8</v>
      </c>
      <c r="G56" s="71">
        <v>8</v>
      </c>
      <c r="H56" s="72">
        <v>8</v>
      </c>
      <c r="I56" s="73">
        <v>8</v>
      </c>
      <c r="J56" s="74"/>
      <c r="K56" s="74"/>
      <c r="L56" s="70" t="s">
        <v>114</v>
      </c>
      <c r="M56" s="80">
        <v>1</v>
      </c>
      <c r="N56" s="71">
        <v>2</v>
      </c>
      <c r="O56" s="71">
        <v>1</v>
      </c>
      <c r="P56" s="71">
        <v>1</v>
      </c>
      <c r="Q56" s="71">
        <v>1</v>
      </c>
      <c r="R56" s="72">
        <v>1</v>
      </c>
      <c r="S56" s="73">
        <v>1</v>
      </c>
    </row>
    <row r="57" spans="3:19" s="75" customFormat="1" ht="14.25" thickBot="1" thickTop="1">
      <c r="C57" s="74"/>
      <c r="D57" s="74"/>
      <c r="E57" s="74"/>
      <c r="F57" s="74"/>
      <c r="G57" s="74"/>
      <c r="H57" s="74"/>
      <c r="I57" s="74"/>
      <c r="J57" s="74"/>
      <c r="K57" s="74"/>
      <c r="L57" s="76"/>
      <c r="M57" s="74"/>
      <c r="N57" s="74"/>
      <c r="O57" s="74"/>
      <c r="P57" s="74"/>
      <c r="Q57" s="74"/>
      <c r="R57" s="74"/>
      <c r="S57" s="74"/>
    </row>
    <row r="58" spans="1:19" s="52" customFormat="1" ht="13.5" thickBot="1">
      <c r="A58" s="75"/>
      <c r="B58" s="53">
        <v>7</v>
      </c>
      <c r="C58" s="50"/>
      <c r="D58" s="50"/>
      <c r="E58" s="50"/>
      <c r="F58" s="50"/>
      <c r="G58" s="50"/>
      <c r="H58" s="50"/>
      <c r="I58" s="50"/>
      <c r="J58" s="50"/>
      <c r="K58" s="50"/>
      <c r="L58" s="53">
        <v>8</v>
      </c>
      <c r="M58" s="50"/>
      <c r="N58" s="50"/>
      <c r="O58" s="50"/>
      <c r="P58" s="50"/>
      <c r="Q58" s="50"/>
      <c r="R58" s="50"/>
      <c r="S58" s="50"/>
    </row>
    <row r="59" spans="1:19" s="52" customFormat="1" ht="13.5" thickBot="1">
      <c r="A59" s="50"/>
      <c r="B59" s="55" t="s">
        <v>118</v>
      </c>
      <c r="C59" s="56" t="s">
        <v>105</v>
      </c>
      <c r="D59" s="56" t="s">
        <v>106</v>
      </c>
      <c r="E59" s="56" t="s">
        <v>107</v>
      </c>
      <c r="F59" s="56" t="s">
        <v>108</v>
      </c>
      <c r="G59" s="56" t="s">
        <v>109</v>
      </c>
      <c r="H59" s="56" t="s">
        <v>110</v>
      </c>
      <c r="I59" s="57" t="s">
        <v>55</v>
      </c>
      <c r="J59" s="50"/>
      <c r="K59" s="50"/>
      <c r="L59" s="55" t="s">
        <v>103</v>
      </c>
      <c r="M59" s="56" t="s">
        <v>105</v>
      </c>
      <c r="N59" s="56" t="s">
        <v>106</v>
      </c>
      <c r="O59" s="56" t="s">
        <v>107</v>
      </c>
      <c r="P59" s="56" t="s">
        <v>108</v>
      </c>
      <c r="Q59" s="56" t="s">
        <v>109</v>
      </c>
      <c r="R59" s="56" t="s">
        <v>110</v>
      </c>
      <c r="S59" s="57" t="s">
        <v>55</v>
      </c>
    </row>
    <row r="60" spans="1:19" s="52" customFormat="1" ht="13.5" thickBot="1">
      <c r="A60" s="58">
        <v>1</v>
      </c>
      <c r="B60" s="59" t="str">
        <f>'Seznam družstva'!B20</f>
        <v>Handlová Simona</v>
      </c>
      <c r="C60" s="60">
        <f>'Seznam družstva'!C20</f>
        <v>26</v>
      </c>
      <c r="D60" s="60">
        <f>'Seznam družstva'!D20</f>
        <v>22</v>
      </c>
      <c r="E60" s="60">
        <f>'Seznam družstva'!E20</f>
        <v>24</v>
      </c>
      <c r="F60" s="60">
        <f>'Seznam družstva'!F20</f>
        <v>21</v>
      </c>
      <c r="G60" s="60">
        <f>'Seznam družstva'!G20</f>
        <v>28</v>
      </c>
      <c r="H60" s="60">
        <f>'Seznam družstva'!H20</f>
        <v>28</v>
      </c>
      <c r="I60" s="61">
        <f>'Seznam družstva'!I20</f>
        <v>22</v>
      </c>
      <c r="J60" s="50"/>
      <c r="K60" s="58">
        <v>1</v>
      </c>
      <c r="L60" s="59" t="str">
        <f>'Seznam družstva'!B23</f>
        <v>Švehlíková Silvie</v>
      </c>
      <c r="M60" s="60">
        <f>'Seznam družstva'!C23</f>
        <v>23</v>
      </c>
      <c r="N60" s="60">
        <f>'Seznam družstva'!D23</f>
        <v>23</v>
      </c>
      <c r="O60" s="60">
        <f>'Seznam družstva'!E23</f>
        <v>24</v>
      </c>
      <c r="P60" s="60">
        <f>'Seznam družstva'!F23</f>
        <v>25</v>
      </c>
      <c r="Q60" s="60">
        <f>'Seznam družstva'!G23</f>
        <v>22</v>
      </c>
      <c r="R60" s="60">
        <f>'Seznam družstva'!H23</f>
        <v>24</v>
      </c>
      <c r="S60" s="61">
        <f>'Seznam družstva'!I23</f>
        <v>26</v>
      </c>
    </row>
    <row r="61" spans="1:19" s="52" customFormat="1" ht="13.5" thickBot="1">
      <c r="A61" s="58">
        <v>2</v>
      </c>
      <c r="B61" s="62" t="str">
        <f>'Seznam družstva'!B26</f>
        <v>Dvořák Daniel</v>
      </c>
      <c r="C61" s="60">
        <f>'Seznam družstva'!C26</f>
        <v>27</v>
      </c>
      <c r="D61" s="60">
        <f>'Seznam družstva'!D26</f>
        <v>24</v>
      </c>
      <c r="E61" s="60">
        <f>'Seznam družstva'!E26</f>
        <v>23</v>
      </c>
      <c r="F61" s="60">
        <f>'Seznam družstva'!F26</f>
        <v>27</v>
      </c>
      <c r="G61" s="60">
        <f>'Seznam družstva'!G26</f>
        <v>29</v>
      </c>
      <c r="H61" s="60">
        <f>'Seznam družstva'!H26</f>
        <v>21</v>
      </c>
      <c r="I61" s="61">
        <f>'Seznam družstva'!I26</f>
        <v>28</v>
      </c>
      <c r="J61" s="50"/>
      <c r="K61" s="58">
        <v>2</v>
      </c>
      <c r="L61" s="62" t="str">
        <f>'Seznam družstva'!B29</f>
        <v>Hudec Radoslav</v>
      </c>
      <c r="M61" s="60">
        <f>'Seznam družstva'!C29</f>
        <v>18</v>
      </c>
      <c r="N61" s="60">
        <f>'Seznam družstva'!D29</f>
        <v>21</v>
      </c>
      <c r="O61" s="60">
        <f>'Seznam družstva'!E29</f>
        <v>26</v>
      </c>
      <c r="P61" s="60">
        <f>'Seznam družstva'!F29</f>
        <v>26</v>
      </c>
      <c r="Q61" s="60">
        <f>'Seznam družstva'!G29</f>
        <v>22</v>
      </c>
      <c r="R61" s="60">
        <f>'Seznam družstva'!H29</f>
        <v>23</v>
      </c>
      <c r="S61" s="61">
        <f>'Seznam družstva'!I29</f>
        <v>26</v>
      </c>
    </row>
    <row r="62" spans="1:19" s="52" customFormat="1" ht="13.5" thickBot="1">
      <c r="A62" s="58">
        <v>3</v>
      </c>
      <c r="B62" s="62" t="str">
        <f>'Seznam družstva'!B32</f>
        <v>Straško Marián</v>
      </c>
      <c r="C62" s="60">
        <f>'Seznam družstva'!C32</f>
        <v>28</v>
      </c>
      <c r="D62" s="60">
        <f>'Seznam družstva'!D32</f>
        <v>25</v>
      </c>
      <c r="E62" s="60">
        <f>'Seznam družstva'!E32</f>
        <v>21</v>
      </c>
      <c r="F62" s="60">
        <f>'Seznam družstva'!F32</f>
        <v>26</v>
      </c>
      <c r="G62" s="60">
        <f>'Seznam družstva'!G32</f>
        <v>22</v>
      </c>
      <c r="H62" s="60">
        <f>'Seznam družstva'!H32</f>
        <v>25</v>
      </c>
      <c r="I62" s="61">
        <f>'Seznam družstva'!I32</f>
        <v>24</v>
      </c>
      <c r="J62" s="50"/>
      <c r="K62" s="58">
        <v>3</v>
      </c>
      <c r="L62" s="62" t="str">
        <f>'Seznam družstva'!B35</f>
        <v>Hasal Martin</v>
      </c>
      <c r="M62" s="60">
        <f>'Seznam družstva'!C35</f>
        <v>30</v>
      </c>
      <c r="N62" s="60">
        <f>'Seznam družstva'!D35</f>
        <v>23</v>
      </c>
      <c r="O62" s="60">
        <f>'Seznam družstva'!E35</f>
        <v>24</v>
      </c>
      <c r="P62" s="60">
        <f>'Seznam družstva'!F35</f>
        <v>24</v>
      </c>
      <c r="Q62" s="60">
        <f>'Seznam družstva'!G35</f>
        <v>25</v>
      </c>
      <c r="R62" s="60">
        <f>'Seznam družstva'!H35</f>
        <v>27</v>
      </c>
      <c r="S62" s="61">
        <f>'Seznam družstva'!I35</f>
        <v>25</v>
      </c>
    </row>
    <row r="63" spans="1:19" s="52" customFormat="1" ht="13.5" thickBot="1">
      <c r="A63" s="58" t="s">
        <v>111</v>
      </c>
      <c r="B63" s="62"/>
      <c r="C63" s="77"/>
      <c r="D63" s="77"/>
      <c r="E63" s="77"/>
      <c r="F63" s="77"/>
      <c r="G63" s="77"/>
      <c r="H63" s="77"/>
      <c r="I63" s="78"/>
      <c r="J63" s="50"/>
      <c r="K63" s="58" t="s">
        <v>111</v>
      </c>
      <c r="L63" s="62" t="str">
        <f>'Seznam družstva'!B38</f>
        <v>Mlčoch Ondřej</v>
      </c>
      <c r="M63" s="77"/>
      <c r="N63" s="77"/>
      <c r="O63" s="77"/>
      <c r="P63" s="77"/>
      <c r="Q63" s="77"/>
      <c r="R63" s="77"/>
      <c r="S63" s="78"/>
    </row>
    <row r="64" spans="1:19" s="52" customFormat="1" ht="13.5" thickBot="1">
      <c r="A64" s="50"/>
      <c r="B64" s="63" t="s">
        <v>112</v>
      </c>
      <c r="C64" s="64">
        <f aca="true" t="shared" si="9" ref="C64:I64">IF(OR(C60="",C61="",C62=""),"",SUM(C60:C63))</f>
        <v>81</v>
      </c>
      <c r="D64" s="64">
        <f t="shared" si="9"/>
        <v>71</v>
      </c>
      <c r="E64" s="64">
        <f t="shared" si="9"/>
        <v>68</v>
      </c>
      <c r="F64" s="64">
        <f t="shared" si="9"/>
        <v>74</v>
      </c>
      <c r="G64" s="64">
        <f t="shared" si="9"/>
        <v>79</v>
      </c>
      <c r="H64" s="64">
        <f t="shared" si="9"/>
        <v>74</v>
      </c>
      <c r="I64" s="65">
        <f t="shared" si="9"/>
        <v>74</v>
      </c>
      <c r="J64" s="50"/>
      <c r="K64" s="50"/>
      <c r="L64" s="63" t="s">
        <v>112</v>
      </c>
      <c r="M64" s="64">
        <f aca="true" t="shared" si="10" ref="M64:S64">IF(OR(M60="",M61="",M62=""),"",SUM(M60:M63))</f>
        <v>71</v>
      </c>
      <c r="N64" s="64">
        <f t="shared" si="10"/>
        <v>67</v>
      </c>
      <c r="O64" s="64">
        <f t="shared" si="10"/>
        <v>74</v>
      </c>
      <c r="P64" s="64">
        <f t="shared" si="10"/>
        <v>75</v>
      </c>
      <c r="Q64" s="64">
        <f t="shared" si="10"/>
        <v>69</v>
      </c>
      <c r="R64" s="64">
        <f t="shared" si="10"/>
        <v>74</v>
      </c>
      <c r="S64" s="65">
        <f t="shared" si="10"/>
        <v>77</v>
      </c>
    </row>
    <row r="65" spans="1:19" s="52" customFormat="1" ht="13.5" thickBot="1">
      <c r="A65" s="50"/>
      <c r="B65" s="79" t="s">
        <v>113</v>
      </c>
      <c r="C65" s="67">
        <f>IF(C64="","",SUM(C60:C63))</f>
        <v>81</v>
      </c>
      <c r="D65" s="67">
        <f>IF(D64="","",SUM(C64:D64))</f>
        <v>152</v>
      </c>
      <c r="E65" s="67">
        <f>IF(E64="","",SUM(C64:E64))</f>
        <v>220</v>
      </c>
      <c r="F65" s="67">
        <f>IF(F64="","",SUM(C64:F64))</f>
        <v>294</v>
      </c>
      <c r="G65" s="67">
        <f>IF(G64="","",SUM(C64:G64))</f>
        <v>373</v>
      </c>
      <c r="H65" s="68">
        <f>IF(H64="","",SUM(C64:H64))</f>
        <v>447</v>
      </c>
      <c r="I65" s="53">
        <f>IF(I64="","",SUM(C64:I64))</f>
        <v>521</v>
      </c>
      <c r="J65" s="50"/>
      <c r="K65" s="50"/>
      <c r="L65" s="79" t="s">
        <v>113</v>
      </c>
      <c r="M65" s="67">
        <f>IF(M64="","",SUM(M60:M63))</f>
        <v>71</v>
      </c>
      <c r="N65" s="67">
        <f>IF(N64="","",SUM(M64:N64))</f>
        <v>138</v>
      </c>
      <c r="O65" s="67">
        <f>IF(O64="","",SUM(M64:O64))</f>
        <v>212</v>
      </c>
      <c r="P65" s="67">
        <f>IF(P64="","",SUM(M64:P64))</f>
        <v>287</v>
      </c>
      <c r="Q65" s="67">
        <f>IF(Q64="","",SUM(M64:Q64))</f>
        <v>356</v>
      </c>
      <c r="R65" s="68">
        <f>IF(R64="","",SUM(M64:R64))</f>
        <v>430</v>
      </c>
      <c r="S65" s="53">
        <f>IF(S64="","",SUM(M64:S64))</f>
        <v>507</v>
      </c>
    </row>
    <row r="66" spans="1:19" s="75" customFormat="1" ht="13.5" thickBot="1">
      <c r="A66" s="50"/>
      <c r="B66" s="70" t="s">
        <v>114</v>
      </c>
      <c r="C66" s="80">
        <v>8</v>
      </c>
      <c r="D66" s="71">
        <v>7</v>
      </c>
      <c r="E66" s="71">
        <v>6</v>
      </c>
      <c r="F66" s="71">
        <v>5</v>
      </c>
      <c r="G66" s="71">
        <v>6</v>
      </c>
      <c r="H66" s="72">
        <v>6</v>
      </c>
      <c r="I66" s="73">
        <v>6</v>
      </c>
      <c r="J66" s="74"/>
      <c r="K66" s="74"/>
      <c r="L66" s="70" t="s">
        <v>114</v>
      </c>
      <c r="M66" s="80">
        <v>4</v>
      </c>
      <c r="N66" s="71">
        <v>3</v>
      </c>
      <c r="O66" s="71">
        <v>3</v>
      </c>
      <c r="P66" s="71">
        <v>3</v>
      </c>
      <c r="Q66" s="71">
        <v>3</v>
      </c>
      <c r="R66" s="72">
        <v>3</v>
      </c>
      <c r="S66" s="73">
        <v>3</v>
      </c>
    </row>
    <row r="67" spans="1:19" s="75" customFormat="1" ht="13.5" thickTop="1">
      <c r="A67" s="74"/>
      <c r="B67" s="81"/>
      <c r="C67" s="82"/>
      <c r="D67" s="82"/>
      <c r="E67" s="82"/>
      <c r="F67" s="82"/>
      <c r="G67" s="82"/>
      <c r="H67" s="82"/>
      <c r="I67" s="82"/>
      <c r="J67" s="74"/>
      <c r="K67" s="74"/>
      <c r="L67" s="81"/>
      <c r="M67" s="82"/>
      <c r="N67" s="82"/>
      <c r="O67" s="82"/>
      <c r="P67" s="82"/>
      <c r="Q67" s="82"/>
      <c r="R67" s="82"/>
      <c r="S67" s="82"/>
    </row>
    <row r="68" spans="1:19" s="75" customFormat="1" ht="12.75">
      <c r="A68" s="74"/>
      <c r="B68" s="81"/>
      <c r="C68" s="82"/>
      <c r="D68" s="82"/>
      <c r="E68" s="82"/>
      <c r="F68" s="82"/>
      <c r="G68" s="82"/>
      <c r="H68" s="82"/>
      <c r="I68" s="82"/>
      <c r="J68" s="74"/>
      <c r="K68" s="74"/>
      <c r="L68" s="81"/>
      <c r="M68" s="82"/>
      <c r="N68" s="82"/>
      <c r="O68" s="82"/>
      <c r="P68" s="82"/>
      <c r="Q68" s="82"/>
      <c r="R68" s="82"/>
      <c r="S68" s="82"/>
    </row>
    <row r="69" spans="1:19" s="52" customFormat="1" ht="12.75">
      <c r="A69" s="75"/>
      <c r="B69" s="83" t="s">
        <v>164</v>
      </c>
      <c r="C69" s="50"/>
      <c r="D69" s="50"/>
      <c r="E69" s="50"/>
      <c r="F69" s="50"/>
      <c r="G69" s="50"/>
      <c r="H69" s="50"/>
      <c r="I69" s="50"/>
      <c r="J69" s="50"/>
      <c r="K69" s="50"/>
      <c r="L69" s="51"/>
      <c r="M69" s="50"/>
      <c r="N69" s="50"/>
      <c r="O69" s="50"/>
      <c r="P69" s="50"/>
      <c r="Q69" s="50"/>
      <c r="R69" s="50"/>
      <c r="S69" s="50"/>
    </row>
    <row r="70" spans="21:23" s="85" customFormat="1" ht="13.5" thickBot="1">
      <c r="U70" s="86"/>
      <c r="V70" s="86"/>
      <c r="W70" s="86"/>
    </row>
    <row r="71" spans="1:19" s="52" customFormat="1" ht="13.5" thickBot="1">
      <c r="A71" s="86"/>
      <c r="B71" s="53">
        <v>1</v>
      </c>
      <c r="C71" s="54"/>
      <c r="D71" s="50"/>
      <c r="E71" s="50"/>
      <c r="F71" s="50"/>
      <c r="G71" s="50"/>
      <c r="H71" s="50"/>
      <c r="I71" s="50"/>
      <c r="J71" s="50"/>
      <c r="K71" s="50"/>
      <c r="L71" s="53">
        <v>2</v>
      </c>
      <c r="M71" s="50"/>
      <c r="N71" s="50"/>
      <c r="O71" s="50"/>
      <c r="P71" s="50"/>
      <c r="Q71" s="50"/>
      <c r="R71" s="50"/>
      <c r="S71" s="50"/>
    </row>
    <row r="72" spans="2:19" s="52" customFormat="1" ht="13.5" thickBot="1">
      <c r="B72" s="55" t="s">
        <v>8</v>
      </c>
      <c r="C72" s="56" t="s">
        <v>105</v>
      </c>
      <c r="D72" s="56" t="s">
        <v>106</v>
      </c>
      <c r="E72" s="56" t="s">
        <v>107</v>
      </c>
      <c r="F72" s="56" t="s">
        <v>108</v>
      </c>
      <c r="G72" s="56" t="s">
        <v>109</v>
      </c>
      <c r="H72" s="56" t="s">
        <v>110</v>
      </c>
      <c r="I72" s="57" t="s">
        <v>55</v>
      </c>
      <c r="J72" s="50"/>
      <c r="L72" s="55" t="s">
        <v>121</v>
      </c>
      <c r="M72" s="56" t="s">
        <v>105</v>
      </c>
      <c r="N72" s="56" t="s">
        <v>106</v>
      </c>
      <c r="O72" s="56" t="s">
        <v>107</v>
      </c>
      <c r="P72" s="56" t="s">
        <v>108</v>
      </c>
      <c r="Q72" s="56" t="s">
        <v>109</v>
      </c>
      <c r="R72" s="56" t="s">
        <v>110</v>
      </c>
      <c r="S72" s="57" t="s">
        <v>55</v>
      </c>
    </row>
    <row r="73" spans="1:19" s="52" customFormat="1" ht="13.5" thickBot="1">
      <c r="A73" s="58">
        <v>1</v>
      </c>
      <c r="B73" s="59" t="str">
        <f>'Seznam družstva'!B9</f>
        <v>Fantal Jakub</v>
      </c>
      <c r="C73" s="60">
        <f>'Seznam družstva'!C9</f>
        <v>27</v>
      </c>
      <c r="D73" s="60">
        <f>'Seznam družstva'!D9</f>
        <v>31</v>
      </c>
      <c r="E73" s="60">
        <f>'Seznam družstva'!E9</f>
        <v>25</v>
      </c>
      <c r="F73" s="60">
        <f>'Seznam družstva'!F9</f>
        <v>27</v>
      </c>
      <c r="G73" s="60">
        <f>'Seznam družstva'!G9</f>
        <v>32</v>
      </c>
      <c r="H73" s="60">
        <f>'Seznam družstva'!H9</f>
        <v>20</v>
      </c>
      <c r="I73" s="61">
        <f>'Seznam družstva'!I9</f>
        <v>31</v>
      </c>
      <c r="J73" s="50"/>
      <c r="K73" s="58">
        <v>1</v>
      </c>
      <c r="L73" s="59" t="str">
        <f>'Seznam družstva'!B37</f>
        <v>Nakládalová Jana</v>
      </c>
      <c r="M73" s="60">
        <f>'Seznam družstva'!C37</f>
        <v>27</v>
      </c>
      <c r="N73" s="60">
        <f>'Seznam družstva'!D37</f>
        <v>25</v>
      </c>
      <c r="O73" s="60">
        <f>'Seznam družstva'!E37</f>
        <v>26</v>
      </c>
      <c r="P73" s="60">
        <f>'Seznam družstva'!F37</f>
        <v>29</v>
      </c>
      <c r="Q73" s="60">
        <f>'Seznam družstva'!G37</f>
        <v>29</v>
      </c>
      <c r="R73" s="60">
        <f>'Seznam družstva'!H37</f>
        <v>30</v>
      </c>
      <c r="S73" s="61">
        <f>'Seznam družstva'!I37</f>
        <v>26</v>
      </c>
    </row>
    <row r="74" spans="1:19" s="52" customFormat="1" ht="13.5" thickBot="1">
      <c r="A74" s="58">
        <v>2</v>
      </c>
      <c r="B74" s="62" t="str">
        <f>'Seznam družstva'!B12</f>
        <v>Fantal Miroslav</v>
      </c>
      <c r="C74" s="60">
        <f>'Seznam družstva'!C12</f>
        <v>29</v>
      </c>
      <c r="D74" s="60">
        <f>'Seznam družstva'!D12</f>
        <v>28</v>
      </c>
      <c r="E74" s="60">
        <f>'Seznam družstva'!E12</f>
        <v>24</v>
      </c>
      <c r="F74" s="60">
        <f>'Seznam družstva'!F12</f>
        <v>27</v>
      </c>
      <c r="G74" s="60">
        <f>'Seznam družstva'!G12</f>
        <v>34</v>
      </c>
      <c r="H74" s="60">
        <f>'Seznam družstva'!H12</f>
        <v>29</v>
      </c>
      <c r="I74" s="61">
        <f>'Seznam družstva'!I12</f>
        <v>0</v>
      </c>
      <c r="J74" s="50"/>
      <c r="K74" s="58">
        <v>2</v>
      </c>
      <c r="L74" s="62" t="str">
        <f>'Seznam družstva'!B40</f>
        <v>Modlitba Zdeněk</v>
      </c>
      <c r="M74" s="60">
        <f>'Seznam družstva'!C40</f>
        <v>28</v>
      </c>
      <c r="N74" s="60">
        <f>'Seznam družstva'!D40</f>
        <v>29</v>
      </c>
      <c r="O74" s="60">
        <f>'Seznam družstva'!E40</f>
        <v>26</v>
      </c>
      <c r="P74" s="60">
        <f>'Seznam družstva'!F40</f>
        <v>30</v>
      </c>
      <c r="Q74" s="60">
        <f>'Seznam družstva'!G40</f>
        <v>29</v>
      </c>
      <c r="R74" s="60">
        <f>'Seznam družstva'!H40</f>
        <v>30</v>
      </c>
      <c r="S74" s="61">
        <f>'Seznam družstva'!I40</f>
        <v>34</v>
      </c>
    </row>
    <row r="75" spans="1:19" s="52" customFormat="1" ht="13.5" thickBot="1">
      <c r="A75" s="58">
        <v>3</v>
      </c>
      <c r="B75" s="62" t="str">
        <f>'Seznam družstva'!B15</f>
        <v>Havrda Lukáš</v>
      </c>
      <c r="C75" s="60">
        <f>'Seznam družstva'!C15</f>
        <v>29</v>
      </c>
      <c r="D75" s="60">
        <f>'Seznam družstva'!D15</f>
        <v>25</v>
      </c>
      <c r="E75" s="60">
        <f>'Seznam družstva'!E15</f>
        <v>22</v>
      </c>
      <c r="F75" s="60">
        <f>'Seznam družstva'!F15</f>
        <v>25</v>
      </c>
      <c r="G75" s="60">
        <f>'Seznam družstva'!G15</f>
        <v>22</v>
      </c>
      <c r="H75" s="60">
        <f>'Seznam družstva'!H15</f>
        <v>21</v>
      </c>
      <c r="I75" s="61">
        <f>'Seznam družstva'!I15</f>
        <v>27</v>
      </c>
      <c r="J75" s="50"/>
      <c r="K75" s="58">
        <v>3</v>
      </c>
      <c r="L75" s="62" t="str">
        <f>'Seznam družstva'!B43</f>
        <v>Šustová Romana</v>
      </c>
      <c r="M75" s="60">
        <f>'Seznam družstva'!C43</f>
        <v>40</v>
      </c>
      <c r="N75" s="60">
        <f>'Seznam družstva'!D43</f>
        <v>31</v>
      </c>
      <c r="O75" s="60">
        <f>'Seznam družstva'!E43</f>
        <v>38</v>
      </c>
      <c r="P75" s="60">
        <f>'Seznam družstva'!F43</f>
        <v>28</v>
      </c>
      <c r="Q75" s="60">
        <f>'Seznam družstva'!G43</f>
        <v>32</v>
      </c>
      <c r="R75" s="60">
        <f>'Seznam družstva'!H43</f>
        <v>33</v>
      </c>
      <c r="S75" s="61">
        <f>'Seznam družstva'!I43</f>
        <v>33</v>
      </c>
    </row>
    <row r="76" spans="1:19" s="52" customFormat="1" ht="13.5" thickBot="1">
      <c r="A76" s="58" t="s">
        <v>111</v>
      </c>
      <c r="B76" s="62" t="str">
        <f>'Seznam družstva'!B18</f>
        <v>Gerža Pavel</v>
      </c>
      <c r="C76" s="60"/>
      <c r="D76" s="60"/>
      <c r="E76" s="60"/>
      <c r="F76" s="60"/>
      <c r="G76" s="60"/>
      <c r="H76" s="60"/>
      <c r="I76" s="61">
        <f>'Seznam družstva'!I18</f>
        <v>27</v>
      </c>
      <c r="J76" s="50"/>
      <c r="K76" s="58" t="s">
        <v>111</v>
      </c>
      <c r="L76" s="62"/>
      <c r="M76" s="77"/>
      <c r="N76" s="77"/>
      <c r="O76" s="77"/>
      <c r="P76" s="77"/>
      <c r="Q76" s="77"/>
      <c r="R76" s="77"/>
      <c r="S76" s="78"/>
    </row>
    <row r="77" spans="2:19" s="52" customFormat="1" ht="13.5" thickBot="1">
      <c r="B77" s="63" t="s">
        <v>112</v>
      </c>
      <c r="C77" s="64">
        <f aca="true" t="shared" si="11" ref="C77:I77">IF(OR(C73="",C74="",C75=""),"",SUM(C73:C76))</f>
        <v>85</v>
      </c>
      <c r="D77" s="64">
        <f t="shared" si="11"/>
        <v>84</v>
      </c>
      <c r="E77" s="64">
        <f t="shared" si="11"/>
        <v>71</v>
      </c>
      <c r="F77" s="64">
        <f t="shared" si="11"/>
        <v>79</v>
      </c>
      <c r="G77" s="64">
        <f t="shared" si="11"/>
        <v>88</v>
      </c>
      <c r="H77" s="64">
        <f t="shared" si="11"/>
        <v>70</v>
      </c>
      <c r="I77" s="65">
        <f t="shared" si="11"/>
        <v>85</v>
      </c>
      <c r="J77" s="50"/>
      <c r="L77" s="63" t="s">
        <v>112</v>
      </c>
      <c r="M77" s="64">
        <f aca="true" t="shared" si="12" ref="M77:S77">IF(OR(M73="",M74="",M75=""),"",SUM(M73:M76))</f>
        <v>95</v>
      </c>
      <c r="N77" s="64">
        <f t="shared" si="12"/>
        <v>85</v>
      </c>
      <c r="O77" s="64">
        <f t="shared" si="12"/>
        <v>90</v>
      </c>
      <c r="P77" s="64">
        <f t="shared" si="12"/>
        <v>87</v>
      </c>
      <c r="Q77" s="64">
        <f t="shared" si="12"/>
        <v>90</v>
      </c>
      <c r="R77" s="64">
        <f t="shared" si="12"/>
        <v>93</v>
      </c>
      <c r="S77" s="65">
        <f t="shared" si="12"/>
        <v>93</v>
      </c>
    </row>
    <row r="78" spans="2:19" s="52" customFormat="1" ht="13.5" thickBot="1">
      <c r="B78" s="69" t="s">
        <v>113</v>
      </c>
      <c r="C78" s="67">
        <f>IF(C77="","",SUM(C73:C76))</f>
        <v>85</v>
      </c>
      <c r="D78" s="67">
        <f>IF(D77="","",SUM(C77:D77))</f>
        <v>169</v>
      </c>
      <c r="E78" s="67">
        <f>IF(E77="","",SUM(C77:E77))</f>
        <v>240</v>
      </c>
      <c r="F78" s="67">
        <f>IF(F77="","",SUM(C77:F77))</f>
        <v>319</v>
      </c>
      <c r="G78" s="67">
        <f>IF(G77="","",SUM(C77:G77))</f>
        <v>407</v>
      </c>
      <c r="H78" s="68">
        <f>IF(H77="","",SUM(C77:H77))</f>
        <v>477</v>
      </c>
      <c r="I78" s="53">
        <f>IF(I77="","",SUM(C77:I77))</f>
        <v>562</v>
      </c>
      <c r="J78" s="50"/>
      <c r="L78" s="69" t="s">
        <v>113</v>
      </c>
      <c r="M78" s="67">
        <f>IF(M77="","",SUM(M73:M76))</f>
        <v>95</v>
      </c>
      <c r="N78" s="67">
        <f>IF(N77="","",SUM(M77:N77))</f>
        <v>180</v>
      </c>
      <c r="O78" s="67">
        <f>IF(O77="","",SUM(M77:O77))</f>
        <v>270</v>
      </c>
      <c r="P78" s="67">
        <f>IF(P77="","",SUM(M77:P77))</f>
        <v>357</v>
      </c>
      <c r="Q78" s="67">
        <f>IF(Q77="","",SUM(M77:Q77))</f>
        <v>447</v>
      </c>
      <c r="R78" s="68">
        <f>IF(R77="","",SUM(M77:R77))</f>
        <v>540</v>
      </c>
      <c r="S78" s="53">
        <f>IF(S77="","",SUM(M77:S77))</f>
        <v>633</v>
      </c>
    </row>
    <row r="79" spans="1:19" s="75" customFormat="1" ht="13.5" thickBot="1">
      <c r="A79" s="52"/>
      <c r="B79" s="70" t="s">
        <v>114</v>
      </c>
      <c r="C79" s="71">
        <v>3</v>
      </c>
      <c r="D79" s="71">
        <v>3</v>
      </c>
      <c r="E79" s="71">
        <v>3</v>
      </c>
      <c r="F79" s="71">
        <v>3</v>
      </c>
      <c r="G79" s="71">
        <v>3</v>
      </c>
      <c r="H79" s="72">
        <v>3</v>
      </c>
      <c r="I79" s="73">
        <v>3</v>
      </c>
      <c r="J79" s="74"/>
      <c r="L79" s="70" t="s">
        <v>114</v>
      </c>
      <c r="M79" s="71">
        <v>5</v>
      </c>
      <c r="N79" s="71">
        <v>5</v>
      </c>
      <c r="O79" s="71">
        <v>4</v>
      </c>
      <c r="P79" s="71">
        <v>4</v>
      </c>
      <c r="Q79" s="71">
        <v>5</v>
      </c>
      <c r="R79" s="72">
        <v>5</v>
      </c>
      <c r="S79" s="73">
        <v>5</v>
      </c>
    </row>
    <row r="80" spans="3:19" s="75" customFormat="1" ht="14.25" thickBot="1" thickTop="1">
      <c r="C80" s="74"/>
      <c r="D80" s="74"/>
      <c r="E80" s="74"/>
      <c r="F80" s="74"/>
      <c r="G80" s="74"/>
      <c r="H80" s="74"/>
      <c r="I80" s="74"/>
      <c r="J80" s="74"/>
      <c r="K80" s="74"/>
      <c r="L80" s="76"/>
      <c r="M80" s="74"/>
      <c r="N80" s="74"/>
      <c r="O80" s="74"/>
      <c r="P80" s="74"/>
      <c r="Q80" s="74"/>
      <c r="R80" s="74"/>
      <c r="S80" s="74"/>
    </row>
    <row r="81" spans="1:19" s="52" customFormat="1" ht="13.5" thickBot="1">
      <c r="A81" s="75"/>
      <c r="B81" s="53">
        <v>3</v>
      </c>
      <c r="C81" s="50"/>
      <c r="D81" s="50"/>
      <c r="E81" s="50"/>
      <c r="F81" s="50"/>
      <c r="G81" s="50"/>
      <c r="H81" s="50"/>
      <c r="I81" s="50"/>
      <c r="J81" s="50"/>
      <c r="K81" s="50"/>
      <c r="L81" s="53">
        <v>4</v>
      </c>
      <c r="M81" s="50"/>
      <c r="N81" s="50"/>
      <c r="O81" s="50"/>
      <c r="P81" s="50"/>
      <c r="Q81" s="50"/>
      <c r="R81" s="50"/>
      <c r="S81" s="50"/>
    </row>
    <row r="82" spans="1:19" s="52" customFormat="1" ht="13.5" thickBot="1">
      <c r="A82" s="50"/>
      <c r="B82" s="55" t="s">
        <v>24</v>
      </c>
      <c r="C82" s="56" t="s">
        <v>105</v>
      </c>
      <c r="D82" s="56" t="s">
        <v>106</v>
      </c>
      <c r="E82" s="56" t="s">
        <v>107</v>
      </c>
      <c r="F82" s="56" t="s">
        <v>108</v>
      </c>
      <c r="G82" s="56" t="s">
        <v>109</v>
      </c>
      <c r="H82" s="56" t="s">
        <v>110</v>
      </c>
      <c r="I82" s="57" t="s">
        <v>55</v>
      </c>
      <c r="J82" s="50"/>
      <c r="K82" s="50"/>
      <c r="L82" s="55" t="s">
        <v>90</v>
      </c>
      <c r="M82" s="56" t="s">
        <v>105</v>
      </c>
      <c r="N82" s="56" t="s">
        <v>106</v>
      </c>
      <c r="O82" s="56" t="s">
        <v>107</v>
      </c>
      <c r="P82" s="56" t="s">
        <v>108</v>
      </c>
      <c r="Q82" s="56" t="s">
        <v>109</v>
      </c>
      <c r="R82" s="56" t="s">
        <v>110</v>
      </c>
      <c r="S82" s="57" t="s">
        <v>55</v>
      </c>
    </row>
    <row r="83" spans="1:19" s="52" customFormat="1" ht="13.5" thickBot="1">
      <c r="A83" s="58">
        <v>1</v>
      </c>
      <c r="B83" s="59" t="str">
        <f>'Seznam družstva'!B24</f>
        <v>Hlinka Michal</v>
      </c>
      <c r="C83" s="60">
        <f>'Seznam družstva'!C24</f>
        <v>26</v>
      </c>
      <c r="D83" s="60">
        <f>'Seznam družstva'!D24</f>
        <v>23</v>
      </c>
      <c r="E83" s="60">
        <f>'Seznam družstva'!E24</f>
        <v>26</v>
      </c>
      <c r="F83" s="60">
        <f>'Seznam družstva'!F24</f>
        <v>24</v>
      </c>
      <c r="G83" s="60">
        <f>'Seznam družstva'!G24</f>
        <v>26</v>
      </c>
      <c r="H83" s="60">
        <f>'Seznam družstva'!H24</f>
        <v>24</v>
      </c>
      <c r="I83" s="61">
        <f>'Seznam družstva'!I24</f>
        <v>24</v>
      </c>
      <c r="J83" s="50"/>
      <c r="K83" s="58">
        <v>1</v>
      </c>
      <c r="L83" s="59" t="str">
        <f>'Seznam družstva'!B41</f>
        <v>Fryšová Anna</v>
      </c>
      <c r="M83" s="60">
        <f>'Seznam družstva'!C41</f>
        <v>29</v>
      </c>
      <c r="N83" s="60">
        <f>'Seznam družstva'!D41</f>
        <v>28</v>
      </c>
      <c r="O83" s="60">
        <f>'Seznam družstva'!E41</f>
        <v>26</v>
      </c>
      <c r="P83" s="60">
        <f>'Seznam družstva'!F41</f>
        <v>28</v>
      </c>
      <c r="Q83" s="60">
        <f>'Seznam družstva'!G41</f>
        <v>24</v>
      </c>
      <c r="R83" s="60">
        <f>'Seznam družstva'!H41</f>
        <v>25</v>
      </c>
      <c r="S83" s="61">
        <f>'Seznam družstva'!I41</f>
        <v>27</v>
      </c>
    </row>
    <row r="84" spans="1:19" s="52" customFormat="1" ht="13.5" thickBot="1">
      <c r="A84" s="58">
        <v>2</v>
      </c>
      <c r="B84" s="62" t="str">
        <f>'Seznam družstva'!B30</f>
        <v>Rečka Michal</v>
      </c>
      <c r="C84" s="60">
        <f>'Seznam družstva'!C30</f>
        <v>23</v>
      </c>
      <c r="D84" s="60">
        <f>'Seznam družstva'!D30</f>
        <v>21</v>
      </c>
      <c r="E84" s="60">
        <f>'Seznam družstva'!E30</f>
        <v>24</v>
      </c>
      <c r="F84" s="60">
        <f>'Seznam družstva'!F30</f>
        <v>22</v>
      </c>
      <c r="G84" s="60">
        <f>'Seznam družstva'!G30</f>
        <v>25</v>
      </c>
      <c r="H84" s="60">
        <f>'Seznam družstva'!H30</f>
        <v>25</v>
      </c>
      <c r="I84" s="61">
        <f>'Seznam družstva'!I30</f>
        <v>30</v>
      </c>
      <c r="J84" s="50"/>
      <c r="K84" s="58">
        <v>2</v>
      </c>
      <c r="L84" s="62" t="str">
        <f>'Seznam družstva'!B42</f>
        <v>Wolf Jakub</v>
      </c>
      <c r="M84" s="60">
        <f>'Seznam družstva'!C42</f>
        <v>34</v>
      </c>
      <c r="N84" s="60">
        <f>'Seznam družstva'!D42</f>
        <v>32</v>
      </c>
      <c r="O84" s="60">
        <f>'Seznam družstva'!E42</f>
        <v>45</v>
      </c>
      <c r="P84" s="60">
        <f>'Seznam družstva'!F42</f>
        <v>39</v>
      </c>
      <c r="Q84" s="60">
        <f>'Seznam družstva'!G42</f>
        <v>27</v>
      </c>
      <c r="R84" s="60">
        <f>'Seznam družstva'!H42</f>
        <v>33</v>
      </c>
      <c r="S84" s="61">
        <f>'Seznam družstva'!I42</f>
        <v>37</v>
      </c>
    </row>
    <row r="85" spans="1:19" s="52" customFormat="1" ht="13.5" thickBot="1">
      <c r="A85" s="58">
        <v>3</v>
      </c>
      <c r="B85" s="62" t="str">
        <f>'Seznam družstva'!B39</f>
        <v>Stančík Michal</v>
      </c>
      <c r="C85" s="60">
        <f>'Seznam družstva'!C39</f>
        <v>27</v>
      </c>
      <c r="D85" s="60">
        <f>'Seznam družstva'!D39</f>
        <v>28</v>
      </c>
      <c r="E85" s="60">
        <f>'Seznam družstva'!E39</f>
        <v>26</v>
      </c>
      <c r="F85" s="60">
        <f>'Seznam družstva'!F39</f>
        <v>22</v>
      </c>
      <c r="G85" s="60">
        <f>'Seznam družstva'!G39</f>
        <v>21</v>
      </c>
      <c r="H85" s="60">
        <f>'Seznam družstva'!H39</f>
        <v>24</v>
      </c>
      <c r="I85" s="61">
        <f>'Seznam družstva'!I39</f>
        <v>29</v>
      </c>
      <c r="J85" s="50"/>
      <c r="K85" s="58">
        <v>3</v>
      </c>
      <c r="L85" s="62" t="str">
        <f>'Seznam družstva'!B44</f>
        <v>Dobrovolná Karina</v>
      </c>
      <c r="M85" s="60">
        <f>'Seznam družstva'!C44</f>
        <v>25</v>
      </c>
      <c r="N85" s="60">
        <f>'Seznam družstva'!D44</f>
        <v>23</v>
      </c>
      <c r="O85" s="60">
        <f>'Seznam družstva'!E44</f>
        <v>29</v>
      </c>
      <c r="P85" s="60">
        <f>'Seznam družstva'!F44</f>
        <v>21</v>
      </c>
      <c r="Q85" s="60">
        <f>'Seznam družstva'!G44</f>
        <v>22</v>
      </c>
      <c r="R85" s="60">
        <f>'Seznam družstva'!H44</f>
        <v>22</v>
      </c>
      <c r="S85" s="61">
        <f>'Seznam družstva'!I44</f>
        <v>22</v>
      </c>
    </row>
    <row r="86" spans="1:19" s="52" customFormat="1" ht="13.5" thickBot="1">
      <c r="A86" s="58" t="s">
        <v>111</v>
      </c>
      <c r="B86" s="62"/>
      <c r="C86" s="77"/>
      <c r="D86" s="77"/>
      <c r="E86" s="77"/>
      <c r="F86" s="77"/>
      <c r="G86" s="77"/>
      <c r="H86" s="77"/>
      <c r="I86" s="78"/>
      <c r="J86" s="50"/>
      <c r="K86" s="58" t="s">
        <v>111</v>
      </c>
      <c r="L86" s="62"/>
      <c r="M86" s="77"/>
      <c r="N86" s="77"/>
      <c r="O86" s="77"/>
      <c r="P86" s="77"/>
      <c r="Q86" s="77"/>
      <c r="R86" s="77"/>
      <c r="S86" s="78"/>
    </row>
    <row r="87" spans="1:19" s="52" customFormat="1" ht="13.5" thickBot="1">
      <c r="A87" s="50"/>
      <c r="B87" s="63" t="s">
        <v>112</v>
      </c>
      <c r="C87" s="64">
        <f aca="true" t="shared" si="13" ref="C87:I87">IF(OR(C83="",C84="",C85=""),"",SUM(C83:C86))</f>
        <v>76</v>
      </c>
      <c r="D87" s="64">
        <f t="shared" si="13"/>
        <v>72</v>
      </c>
      <c r="E87" s="64">
        <f t="shared" si="13"/>
        <v>76</v>
      </c>
      <c r="F87" s="64">
        <f t="shared" si="13"/>
        <v>68</v>
      </c>
      <c r="G87" s="64">
        <f t="shared" si="13"/>
        <v>72</v>
      </c>
      <c r="H87" s="64">
        <f t="shared" si="13"/>
        <v>73</v>
      </c>
      <c r="I87" s="65">
        <f t="shared" si="13"/>
        <v>83</v>
      </c>
      <c r="J87" s="50"/>
      <c r="K87" s="50"/>
      <c r="L87" s="63" t="s">
        <v>112</v>
      </c>
      <c r="M87" s="64">
        <f aca="true" t="shared" si="14" ref="M87:S87">IF(OR(M83="",M84="",M85=""),"",SUM(M83:M86))</f>
        <v>88</v>
      </c>
      <c r="N87" s="64">
        <f t="shared" si="14"/>
        <v>83</v>
      </c>
      <c r="O87" s="64">
        <f t="shared" si="14"/>
        <v>100</v>
      </c>
      <c r="P87" s="64">
        <f t="shared" si="14"/>
        <v>88</v>
      </c>
      <c r="Q87" s="64">
        <f t="shared" si="14"/>
        <v>73</v>
      </c>
      <c r="R87" s="64">
        <f t="shared" si="14"/>
        <v>80</v>
      </c>
      <c r="S87" s="65">
        <f t="shared" si="14"/>
        <v>86</v>
      </c>
    </row>
    <row r="88" spans="1:19" s="52" customFormat="1" ht="13.5" thickBot="1">
      <c r="A88" s="50"/>
      <c r="B88" s="79" t="s">
        <v>113</v>
      </c>
      <c r="C88" s="67">
        <f>IF(C87="","",SUM(C83:C86))</f>
        <v>76</v>
      </c>
      <c r="D88" s="67">
        <f>IF(D87="","",SUM(C87:D87))</f>
        <v>148</v>
      </c>
      <c r="E88" s="67">
        <f>IF(E87="","",SUM(C87:E87))</f>
        <v>224</v>
      </c>
      <c r="F88" s="67">
        <f>IF(F87="","",SUM(C87:F87))</f>
        <v>292</v>
      </c>
      <c r="G88" s="67">
        <f>IF(G87="","",SUM(C87:G87))</f>
        <v>364</v>
      </c>
      <c r="H88" s="68">
        <f>IF(H87="","",SUM(C87:H87))</f>
        <v>437</v>
      </c>
      <c r="I88" s="53">
        <f>IF(I87="","",SUM(C87:I87))</f>
        <v>520</v>
      </c>
      <c r="J88" s="50"/>
      <c r="K88" s="50"/>
      <c r="L88" s="79" t="s">
        <v>113</v>
      </c>
      <c r="M88" s="67">
        <f>IF(M87="","",SUM(M83:M86))</f>
        <v>88</v>
      </c>
      <c r="N88" s="67">
        <f>IF(N87="","",SUM(M87:N87))</f>
        <v>171</v>
      </c>
      <c r="O88" s="67">
        <f>IF(O87="","",SUM(M87:O87))</f>
        <v>271</v>
      </c>
      <c r="P88" s="67">
        <f>IF(P87="","",SUM(M87:P87))</f>
        <v>359</v>
      </c>
      <c r="Q88" s="67">
        <f>IF(Q87="","",SUM(M87:Q87))</f>
        <v>432</v>
      </c>
      <c r="R88" s="68">
        <f>IF(R87="","",SUM(M87:R87))</f>
        <v>512</v>
      </c>
      <c r="S88" s="53">
        <f>IF(S87="","",SUM(M87:S87))</f>
        <v>598</v>
      </c>
    </row>
    <row r="89" spans="1:19" s="75" customFormat="1" ht="13.5" thickBot="1">
      <c r="A89" s="52"/>
      <c r="B89" s="70" t="s">
        <v>114</v>
      </c>
      <c r="C89" s="80">
        <v>2</v>
      </c>
      <c r="D89" s="71">
        <v>2</v>
      </c>
      <c r="E89" s="71">
        <v>2</v>
      </c>
      <c r="F89" s="71">
        <v>1</v>
      </c>
      <c r="G89" s="71">
        <v>1</v>
      </c>
      <c r="H89" s="72">
        <v>1</v>
      </c>
      <c r="I89" s="73">
        <v>2</v>
      </c>
      <c r="J89" s="74"/>
      <c r="K89" s="74"/>
      <c r="L89" s="70" t="s">
        <v>114</v>
      </c>
      <c r="M89" s="80">
        <v>4</v>
      </c>
      <c r="N89" s="71">
        <v>4</v>
      </c>
      <c r="O89" s="71">
        <v>5</v>
      </c>
      <c r="P89" s="71">
        <v>5</v>
      </c>
      <c r="Q89" s="71">
        <v>4</v>
      </c>
      <c r="R89" s="72">
        <v>4</v>
      </c>
      <c r="S89" s="73">
        <v>4</v>
      </c>
    </row>
    <row r="90" spans="21:23" s="85" customFormat="1" ht="14.25" thickBot="1" thickTop="1">
      <c r="U90" s="86"/>
      <c r="V90" s="86"/>
      <c r="W90" s="86"/>
    </row>
    <row r="91" spans="1:14" s="85" customFormat="1" ht="13.5" thickBot="1">
      <c r="A91" s="86"/>
      <c r="B91" s="53">
        <v>5</v>
      </c>
      <c r="C91" s="50"/>
      <c r="D91" s="50"/>
      <c r="E91" s="50"/>
      <c r="F91" s="50"/>
      <c r="G91" s="50"/>
      <c r="H91" s="50"/>
      <c r="I91" s="50"/>
      <c r="J91" s="50"/>
      <c r="L91" s="86"/>
      <c r="M91" s="86"/>
      <c r="N91" s="86"/>
    </row>
    <row r="92" spans="1:14" s="85" customFormat="1" ht="13.5" thickBot="1">
      <c r="A92" s="87"/>
      <c r="B92" s="55" t="s">
        <v>103</v>
      </c>
      <c r="C92" s="56" t="s">
        <v>105</v>
      </c>
      <c r="D92" s="56" t="s">
        <v>106</v>
      </c>
      <c r="E92" s="56" t="s">
        <v>107</v>
      </c>
      <c r="F92" s="56" t="s">
        <v>108</v>
      </c>
      <c r="G92" s="56" t="s">
        <v>109</v>
      </c>
      <c r="H92" s="56" t="s">
        <v>110</v>
      </c>
      <c r="I92" s="57" t="s">
        <v>55</v>
      </c>
      <c r="J92" s="50"/>
      <c r="L92" s="86"/>
      <c r="M92" s="86"/>
      <c r="N92" s="86"/>
    </row>
    <row r="93" spans="1:14" s="85" customFormat="1" ht="13.5" thickBot="1">
      <c r="A93" s="58">
        <v>1</v>
      </c>
      <c r="B93" s="59" t="str">
        <f>'Seznam družstva'!B23</f>
        <v>Švehlíková Silvie</v>
      </c>
      <c r="C93" s="60">
        <f>'Seznam družstva'!C23</f>
        <v>23</v>
      </c>
      <c r="D93" s="60">
        <f>'Seznam družstva'!D23</f>
        <v>23</v>
      </c>
      <c r="E93" s="60">
        <f>'Seznam družstva'!E23</f>
        <v>24</v>
      </c>
      <c r="F93" s="60">
        <f>'Seznam družstva'!F23</f>
        <v>25</v>
      </c>
      <c r="G93" s="60">
        <f>'Seznam družstva'!G23</f>
        <v>22</v>
      </c>
      <c r="H93" s="60">
        <f>'Seznam družstva'!H23</f>
        <v>24</v>
      </c>
      <c r="I93" s="61">
        <f>'Seznam družstva'!I23</f>
        <v>26</v>
      </c>
      <c r="J93" s="50"/>
      <c r="L93" s="86"/>
      <c r="M93" s="86"/>
      <c r="N93" s="86"/>
    </row>
    <row r="94" spans="1:14" s="85" customFormat="1" ht="13.5" thickBot="1">
      <c r="A94" s="58">
        <v>2</v>
      </c>
      <c r="B94" s="62" t="str">
        <f>'Seznam družstva'!B29</f>
        <v>Hudec Radoslav</v>
      </c>
      <c r="C94" s="60">
        <f>'Seznam družstva'!C29</f>
        <v>18</v>
      </c>
      <c r="D94" s="60">
        <f>'Seznam družstva'!D29</f>
        <v>21</v>
      </c>
      <c r="E94" s="60">
        <f>'Seznam družstva'!E29</f>
        <v>26</v>
      </c>
      <c r="F94" s="60">
        <f>'Seznam družstva'!F29</f>
        <v>26</v>
      </c>
      <c r="G94" s="60">
        <f>'Seznam družstva'!G29</f>
        <v>22</v>
      </c>
      <c r="H94" s="60">
        <f>'Seznam družstva'!H29</f>
        <v>23</v>
      </c>
      <c r="I94" s="61">
        <f>'Seznam družstva'!I29</f>
        <v>26</v>
      </c>
      <c r="J94" s="50"/>
      <c r="L94" s="86"/>
      <c r="M94" s="86"/>
      <c r="N94" s="86"/>
    </row>
    <row r="95" spans="1:14" s="85" customFormat="1" ht="13.5" thickBot="1">
      <c r="A95" s="58">
        <v>3</v>
      </c>
      <c r="B95" s="62" t="str">
        <f>'Seznam družstva'!B38</f>
        <v>Mlčoch Ondřej</v>
      </c>
      <c r="C95" s="60">
        <f>'Seznam družstva'!C38</f>
        <v>27</v>
      </c>
      <c r="D95" s="60">
        <f>'Seznam družstva'!D38</f>
        <v>32</v>
      </c>
      <c r="E95" s="60">
        <f>'Seznam družstva'!E38</f>
        <v>25</v>
      </c>
      <c r="F95" s="60">
        <f>'Seznam družstva'!F38</f>
        <v>25</v>
      </c>
      <c r="G95" s="60">
        <f>'Seznam družstva'!G38</f>
        <v>28</v>
      </c>
      <c r="H95" s="60">
        <f>'Seznam družstva'!H38</f>
        <v>25</v>
      </c>
      <c r="I95" s="61">
        <f>'Seznam družstva'!I38</f>
        <v>26</v>
      </c>
      <c r="J95" s="50"/>
      <c r="L95" s="86"/>
      <c r="M95" s="86"/>
      <c r="N95" s="86"/>
    </row>
    <row r="96" spans="1:14" s="85" customFormat="1" ht="13.5" thickBot="1">
      <c r="A96" s="58" t="s">
        <v>111</v>
      </c>
      <c r="B96" s="62"/>
      <c r="C96" s="77"/>
      <c r="D96" s="77"/>
      <c r="E96" s="77"/>
      <c r="F96" s="77"/>
      <c r="G96" s="77"/>
      <c r="H96" s="77"/>
      <c r="I96" s="78"/>
      <c r="J96" s="50"/>
      <c r="L96" s="86"/>
      <c r="M96" s="86"/>
      <c r="N96" s="86"/>
    </row>
    <row r="97" spans="1:14" s="85" customFormat="1" ht="13.5" thickBot="1">
      <c r="A97" s="87"/>
      <c r="B97" s="88" t="s">
        <v>112</v>
      </c>
      <c r="C97" s="89">
        <f aca="true" t="shared" si="15" ref="C97:I97">IF(OR(C93="",C94="",C95=""),"",SUM(C93:C96))</f>
        <v>68</v>
      </c>
      <c r="D97" s="89">
        <f t="shared" si="15"/>
        <v>76</v>
      </c>
      <c r="E97" s="89">
        <f t="shared" si="15"/>
        <v>75</v>
      </c>
      <c r="F97" s="89">
        <f t="shared" si="15"/>
        <v>76</v>
      </c>
      <c r="G97" s="89">
        <f t="shared" si="15"/>
        <v>72</v>
      </c>
      <c r="H97" s="89">
        <f t="shared" si="15"/>
        <v>72</v>
      </c>
      <c r="I97" s="90">
        <f t="shared" si="15"/>
        <v>78</v>
      </c>
      <c r="J97" s="87"/>
      <c r="L97" s="86"/>
      <c r="M97" s="86"/>
      <c r="N97" s="86"/>
    </row>
    <row r="98" spans="1:14" s="85" customFormat="1" ht="13.5" thickBot="1">
      <c r="A98" s="87"/>
      <c r="B98" s="91" t="s">
        <v>113</v>
      </c>
      <c r="C98" s="67">
        <f>IF(C97="","",SUM(C93:C96))</f>
        <v>68</v>
      </c>
      <c r="D98" s="67">
        <f>IF(D97="","",SUM(C97:D97))</f>
        <v>144</v>
      </c>
      <c r="E98" s="67">
        <f>IF(E97="","",SUM(C97:E97))</f>
        <v>219</v>
      </c>
      <c r="F98" s="67">
        <f>IF(F97="","",SUM(C97:F97))</f>
        <v>295</v>
      </c>
      <c r="G98" s="67">
        <f>IF(G97="","",SUM(C97:G97))</f>
        <v>367</v>
      </c>
      <c r="H98" s="68">
        <f>IF(H97="","",SUM(C97:H97))</f>
        <v>439</v>
      </c>
      <c r="I98" s="53">
        <f>IF(I97="","",SUM(C97:I97))</f>
        <v>517</v>
      </c>
      <c r="J98" s="50"/>
      <c r="L98" s="86"/>
      <c r="M98" s="86"/>
      <c r="N98" s="86"/>
    </row>
    <row r="99" spans="1:14" s="85" customFormat="1" ht="13.5" thickBot="1">
      <c r="A99" s="87"/>
      <c r="B99" s="70" t="s">
        <v>114</v>
      </c>
      <c r="C99" s="80">
        <v>1</v>
      </c>
      <c r="D99" s="71">
        <v>1</v>
      </c>
      <c r="E99" s="71">
        <v>1</v>
      </c>
      <c r="F99" s="71">
        <v>2</v>
      </c>
      <c r="G99" s="71">
        <v>2</v>
      </c>
      <c r="H99" s="72">
        <v>2</v>
      </c>
      <c r="I99" s="73">
        <v>1</v>
      </c>
      <c r="J99" s="74"/>
      <c r="L99" s="86"/>
      <c r="M99" s="86"/>
      <c r="N99" s="86"/>
    </row>
    <row r="100" spans="21:23" s="85" customFormat="1" ht="13.5" thickTop="1">
      <c r="U100" s="86"/>
      <c r="V100" s="86"/>
      <c r="W100" s="86"/>
    </row>
  </sheetData>
  <mergeCells count="1">
    <mergeCell ref="A1:S1"/>
  </mergeCells>
  <printOptions horizontalCentered="1"/>
  <pageMargins left="0" right="0" top="0" bottom="0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"/>
  <sheetViews>
    <sheetView zoomScale="65" zoomScaleNormal="65" workbookViewId="0" topLeftCell="A1">
      <selection activeCell="G2" sqref="G2"/>
    </sheetView>
  </sheetViews>
  <sheetFormatPr defaultColWidth="9.00390625" defaultRowHeight="12.75"/>
  <cols>
    <col min="1" max="1" width="5.75390625" style="1" customWidth="1"/>
    <col min="2" max="2" width="26.75390625" style="2" customWidth="1"/>
    <col min="3" max="3" width="28.75390625" style="2" customWidth="1"/>
    <col min="4" max="4" width="8.75390625" style="1" customWidth="1"/>
    <col min="5" max="8" width="6.75390625" style="1" customWidth="1"/>
    <col min="9" max="9" width="8.75390625" style="1" customWidth="1"/>
    <col min="10" max="10" width="6.75390625" style="1" customWidth="1"/>
    <col min="11" max="11" width="8.75390625" style="1" customWidth="1"/>
    <col min="12" max="12" width="6.75390625" style="1" customWidth="1"/>
    <col min="13" max="13" width="8.75390625" style="1" customWidth="1"/>
    <col min="14" max="14" width="6.75390625" style="1" customWidth="1"/>
    <col min="15" max="15" width="8.75390625" style="1" customWidth="1"/>
    <col min="16" max="16" width="6.75390625" style="1" customWidth="1"/>
    <col min="17" max="17" width="8.75390625" style="1" customWidth="1"/>
    <col min="18" max="18" width="6.75390625" style="1" customWidth="1"/>
    <col min="19" max="19" width="8.75390625" style="1" customWidth="1"/>
    <col min="20" max="20" width="6.75390625" style="1" customWidth="1"/>
    <col min="21" max="21" width="8.75390625" style="1" customWidth="1"/>
    <col min="22" max="22" width="10.75390625" style="1" customWidth="1"/>
    <col min="23" max="23" width="6.75390625" style="2" customWidth="1"/>
    <col min="24" max="16384" width="9.125" style="2" customWidth="1"/>
  </cols>
  <sheetData>
    <row r="1" spans="1:22" ht="28.5" customHeight="1">
      <c r="A1" s="189" t="s">
        <v>149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ht="28.5" customHeight="1">
      <c r="A2" s="26"/>
    </row>
    <row r="3" ht="28.5" customHeight="1">
      <c r="B3" s="20" t="s">
        <v>150</v>
      </c>
    </row>
    <row r="4" ht="28.5" customHeight="1" thickBot="1"/>
    <row r="5" spans="1:22" ht="28.5" customHeight="1" thickTop="1">
      <c r="A5" s="3" t="s">
        <v>72</v>
      </c>
      <c r="B5" s="4" t="s">
        <v>48</v>
      </c>
      <c r="C5" s="190" t="s">
        <v>1</v>
      </c>
      <c r="D5" s="190" t="s">
        <v>74</v>
      </c>
      <c r="E5" s="190" t="s">
        <v>75</v>
      </c>
      <c r="F5" s="190" t="s">
        <v>76</v>
      </c>
      <c r="G5" s="4" t="s">
        <v>49</v>
      </c>
      <c r="H5" s="4" t="s">
        <v>50</v>
      </c>
      <c r="I5" s="4" t="s">
        <v>58</v>
      </c>
      <c r="J5" s="4" t="s">
        <v>51</v>
      </c>
      <c r="K5" s="4" t="s">
        <v>58</v>
      </c>
      <c r="L5" s="4" t="s">
        <v>52</v>
      </c>
      <c r="M5" s="4" t="s">
        <v>58</v>
      </c>
      <c r="N5" s="4" t="s">
        <v>53</v>
      </c>
      <c r="O5" s="4" t="s">
        <v>58</v>
      </c>
      <c r="P5" s="4" t="s">
        <v>54</v>
      </c>
      <c r="Q5" s="4" t="s">
        <v>58</v>
      </c>
      <c r="R5" s="4" t="s">
        <v>55</v>
      </c>
      <c r="S5" s="4" t="s">
        <v>58</v>
      </c>
      <c r="T5" s="4" t="s">
        <v>56</v>
      </c>
      <c r="U5" s="4" t="s">
        <v>58</v>
      </c>
      <c r="V5" s="192" t="s">
        <v>77</v>
      </c>
    </row>
    <row r="6" spans="1:22" ht="28.5" customHeight="1" thickBot="1">
      <c r="A6" s="5" t="s">
        <v>73</v>
      </c>
      <c r="B6" s="27" t="s">
        <v>0</v>
      </c>
      <c r="C6" s="191"/>
      <c r="D6" s="191"/>
      <c r="E6" s="191"/>
      <c r="F6" s="191"/>
      <c r="G6" s="27" t="s">
        <v>57</v>
      </c>
      <c r="H6" s="27" t="s">
        <v>57</v>
      </c>
      <c r="I6" s="27" t="s">
        <v>59</v>
      </c>
      <c r="J6" s="27" t="s">
        <v>57</v>
      </c>
      <c r="K6" s="27" t="s">
        <v>78</v>
      </c>
      <c r="L6" s="27" t="s">
        <v>57</v>
      </c>
      <c r="M6" s="27" t="s">
        <v>60</v>
      </c>
      <c r="N6" s="27" t="s">
        <v>57</v>
      </c>
      <c r="O6" s="27" t="s">
        <v>79</v>
      </c>
      <c r="P6" s="27" t="s">
        <v>57</v>
      </c>
      <c r="Q6" s="27" t="s">
        <v>61</v>
      </c>
      <c r="R6" s="27" t="s">
        <v>57</v>
      </c>
      <c r="S6" s="27" t="s">
        <v>80</v>
      </c>
      <c r="T6" s="27" t="s">
        <v>57</v>
      </c>
      <c r="U6" s="27" t="s">
        <v>81</v>
      </c>
      <c r="V6" s="193"/>
    </row>
    <row r="7" spans="1:22" ht="28.5" customHeight="1" thickBot="1" thickTop="1">
      <c r="A7" s="43">
        <v>1</v>
      </c>
      <c r="B7" s="21" t="s">
        <v>91</v>
      </c>
      <c r="C7" s="22" t="s">
        <v>12</v>
      </c>
      <c r="D7" s="23">
        <v>2842</v>
      </c>
      <c r="E7" s="23"/>
      <c r="F7" s="24"/>
      <c r="G7" s="28">
        <v>29</v>
      </c>
      <c r="H7" s="29"/>
      <c r="I7" s="30">
        <f>SUM(G7:H7)</f>
        <v>29</v>
      </c>
      <c r="J7" s="29"/>
      <c r="K7" s="30">
        <f aca="true" t="shared" si="0" ref="K7:K17">IF(J7="","",SUM(I7:J7))</f>
      </c>
      <c r="L7" s="29"/>
      <c r="M7" s="30">
        <f aca="true" t="shared" si="1" ref="M7:M17">IF(L7="","",SUM(K7:L7))</f>
      </c>
      <c r="N7" s="29"/>
      <c r="O7" s="30">
        <f aca="true" t="shared" si="2" ref="O7:O17">IF(N7="","",SUM(M7:N7))</f>
      </c>
      <c r="P7" s="29"/>
      <c r="Q7" s="30">
        <f aca="true" t="shared" si="3" ref="Q7:Q17">IF(P7="","",SUM(O7:P7))</f>
      </c>
      <c r="R7" s="29"/>
      <c r="S7" s="30">
        <f aca="true" t="shared" si="4" ref="S7:S17">IF(R7="","",SUM(Q7:R7))</f>
      </c>
      <c r="T7" s="29"/>
      <c r="U7" s="30">
        <f aca="true" t="shared" si="5" ref="U7:U17">IF(T7="","",SUM(S7:T7))</f>
      </c>
      <c r="V7" s="31">
        <f>AVERAGE(G7,H7,J7,L7,N7,P7,R7,T7)</f>
        <v>29</v>
      </c>
    </row>
    <row r="8" spans="1:22" ht="28.5" customHeight="1" thickBot="1">
      <c r="A8" s="44">
        <v>2</v>
      </c>
      <c r="B8" s="21" t="s">
        <v>151</v>
      </c>
      <c r="C8" s="22" t="s">
        <v>90</v>
      </c>
      <c r="D8" s="23">
        <v>2591</v>
      </c>
      <c r="E8" s="23"/>
      <c r="F8" s="24"/>
      <c r="G8" s="14">
        <v>31</v>
      </c>
      <c r="H8" s="13"/>
      <c r="I8" s="15">
        <f aca="true" t="shared" si="6" ref="I8:I17">SUM(G8:H8)</f>
        <v>31</v>
      </c>
      <c r="J8" s="13"/>
      <c r="K8" s="17">
        <f t="shared" si="0"/>
      </c>
      <c r="L8" s="18"/>
      <c r="M8" s="17">
        <f t="shared" si="1"/>
      </c>
      <c r="N8" s="18"/>
      <c r="O8" s="17">
        <f t="shared" si="2"/>
      </c>
      <c r="P8" s="18"/>
      <c r="Q8" s="17">
        <f t="shared" si="3"/>
      </c>
      <c r="R8" s="18"/>
      <c r="S8" s="17">
        <f t="shared" si="4"/>
      </c>
      <c r="T8" s="18"/>
      <c r="U8" s="17">
        <f t="shared" si="5"/>
      </c>
      <c r="V8" s="16">
        <f aca="true" t="shared" si="7" ref="V8:V17">AVERAGE(G8,H8,J8,L8,N8,P8,R8,T8)</f>
        <v>31</v>
      </c>
    </row>
    <row r="9" spans="1:22" ht="28.5" customHeight="1" thickBot="1">
      <c r="A9" s="43">
        <v>3</v>
      </c>
      <c r="B9" s="21" t="s">
        <v>89</v>
      </c>
      <c r="C9" s="22" t="s">
        <v>18</v>
      </c>
      <c r="D9" s="23">
        <v>2587</v>
      </c>
      <c r="E9" s="23"/>
      <c r="F9" s="24"/>
      <c r="G9" s="14">
        <v>33</v>
      </c>
      <c r="H9" s="13"/>
      <c r="I9" s="15">
        <f t="shared" si="6"/>
        <v>33</v>
      </c>
      <c r="J9" s="13"/>
      <c r="K9" s="17">
        <f t="shared" si="0"/>
      </c>
      <c r="L9" s="18"/>
      <c r="M9" s="17">
        <f t="shared" si="1"/>
      </c>
      <c r="N9" s="18"/>
      <c r="O9" s="17">
        <f t="shared" si="2"/>
      </c>
      <c r="P9" s="18"/>
      <c r="Q9" s="17">
        <f t="shared" si="3"/>
      </c>
      <c r="R9" s="18"/>
      <c r="S9" s="17">
        <f t="shared" si="4"/>
      </c>
      <c r="T9" s="18"/>
      <c r="U9" s="17">
        <f t="shared" si="5"/>
      </c>
      <c r="V9" s="16">
        <f t="shared" si="7"/>
        <v>33</v>
      </c>
    </row>
    <row r="10" spans="1:22" ht="28.5" customHeight="1" thickBot="1">
      <c r="A10" s="44">
        <v>4</v>
      </c>
      <c r="B10" s="21" t="s">
        <v>152</v>
      </c>
      <c r="C10" s="22" t="s">
        <v>82</v>
      </c>
      <c r="D10" s="23">
        <v>1835</v>
      </c>
      <c r="E10" s="23"/>
      <c r="F10" s="24"/>
      <c r="G10" s="14">
        <v>31</v>
      </c>
      <c r="H10" s="13"/>
      <c r="I10" s="15">
        <f t="shared" si="6"/>
        <v>31</v>
      </c>
      <c r="J10" s="13"/>
      <c r="K10" s="17">
        <f t="shared" si="0"/>
      </c>
      <c r="L10" s="18"/>
      <c r="M10" s="17">
        <f t="shared" si="1"/>
      </c>
      <c r="N10" s="18"/>
      <c r="O10" s="17">
        <f t="shared" si="2"/>
      </c>
      <c r="P10" s="18"/>
      <c r="Q10" s="17">
        <f t="shared" si="3"/>
      </c>
      <c r="R10" s="18"/>
      <c r="S10" s="17">
        <f t="shared" si="4"/>
      </c>
      <c r="T10" s="18"/>
      <c r="U10" s="17">
        <f t="shared" si="5"/>
      </c>
      <c r="V10" s="16">
        <f t="shared" si="7"/>
        <v>31</v>
      </c>
    </row>
    <row r="11" spans="1:22" ht="28.5" customHeight="1" thickBot="1">
      <c r="A11" s="43">
        <v>5</v>
      </c>
      <c r="B11" s="21" t="s">
        <v>145</v>
      </c>
      <c r="C11" s="22" t="s">
        <v>8</v>
      </c>
      <c r="D11" s="23">
        <v>1510</v>
      </c>
      <c r="E11" s="23"/>
      <c r="F11" s="24"/>
      <c r="G11" s="14">
        <v>33</v>
      </c>
      <c r="H11" s="13"/>
      <c r="I11" s="15">
        <f t="shared" si="6"/>
        <v>33</v>
      </c>
      <c r="J11" s="13"/>
      <c r="K11" s="17">
        <f t="shared" si="0"/>
      </c>
      <c r="L11" s="18"/>
      <c r="M11" s="17">
        <f t="shared" si="1"/>
      </c>
      <c r="N11" s="18"/>
      <c r="O11" s="17">
        <f t="shared" si="2"/>
      </c>
      <c r="P11" s="18"/>
      <c r="Q11" s="17">
        <f t="shared" si="3"/>
      </c>
      <c r="R11" s="18"/>
      <c r="S11" s="17">
        <f t="shared" si="4"/>
      </c>
      <c r="T11" s="18"/>
      <c r="U11" s="17">
        <f t="shared" si="5"/>
      </c>
      <c r="V11" s="16">
        <f t="shared" si="7"/>
        <v>33</v>
      </c>
    </row>
    <row r="12" spans="1:22" ht="28.5" customHeight="1" thickBot="1">
      <c r="A12" s="44">
        <v>6</v>
      </c>
      <c r="B12" s="21" t="s">
        <v>153</v>
      </c>
      <c r="C12" s="22" t="s">
        <v>90</v>
      </c>
      <c r="D12" s="23">
        <v>1250</v>
      </c>
      <c r="E12" s="23"/>
      <c r="F12" s="24"/>
      <c r="G12" s="14">
        <v>30</v>
      </c>
      <c r="H12" s="13"/>
      <c r="I12" s="15">
        <f>SUM(G12:H12)</f>
        <v>30</v>
      </c>
      <c r="J12" s="13"/>
      <c r="K12" s="17">
        <f t="shared" si="0"/>
      </c>
      <c r="L12" s="18"/>
      <c r="M12" s="17">
        <f t="shared" si="1"/>
      </c>
      <c r="N12" s="18"/>
      <c r="O12" s="17">
        <f t="shared" si="2"/>
      </c>
      <c r="P12" s="18"/>
      <c r="Q12" s="17">
        <f t="shared" si="3"/>
      </c>
      <c r="R12" s="18"/>
      <c r="S12" s="17">
        <f t="shared" si="4"/>
      </c>
      <c r="T12" s="18"/>
      <c r="U12" s="17">
        <f t="shared" si="5"/>
      </c>
      <c r="V12" s="16">
        <f>AVERAGE(G12,H12,J12,L12,N12,P12,R12,T12)</f>
        <v>30</v>
      </c>
    </row>
    <row r="13" spans="1:22" ht="28.5" customHeight="1" thickBot="1">
      <c r="A13" s="43">
        <v>7</v>
      </c>
      <c r="B13" s="21" t="s">
        <v>154</v>
      </c>
      <c r="C13" s="22" t="s">
        <v>42</v>
      </c>
      <c r="D13" s="23">
        <v>1241</v>
      </c>
      <c r="E13" s="23"/>
      <c r="F13" s="24"/>
      <c r="G13" s="14">
        <v>27</v>
      </c>
      <c r="H13" s="13"/>
      <c r="I13" s="15">
        <f t="shared" si="6"/>
        <v>27</v>
      </c>
      <c r="J13" s="13"/>
      <c r="K13" s="17">
        <f t="shared" si="0"/>
      </c>
      <c r="L13" s="18"/>
      <c r="M13" s="17">
        <f t="shared" si="1"/>
      </c>
      <c r="N13" s="18"/>
      <c r="O13" s="17">
        <f t="shared" si="2"/>
      </c>
      <c r="P13" s="18"/>
      <c r="Q13" s="17">
        <f t="shared" si="3"/>
      </c>
      <c r="R13" s="18"/>
      <c r="S13" s="17">
        <f t="shared" si="4"/>
      </c>
      <c r="T13" s="18"/>
      <c r="U13" s="17">
        <f t="shared" si="5"/>
      </c>
      <c r="V13" s="16">
        <f t="shared" si="7"/>
        <v>27</v>
      </c>
    </row>
    <row r="14" spans="1:22" ht="28.5" customHeight="1" thickBot="1">
      <c r="A14" s="44">
        <v>8</v>
      </c>
      <c r="B14" s="21" t="s">
        <v>155</v>
      </c>
      <c r="C14" s="22" t="s">
        <v>103</v>
      </c>
      <c r="D14" s="23">
        <v>1240</v>
      </c>
      <c r="E14" s="23"/>
      <c r="F14" s="24"/>
      <c r="G14" s="14">
        <v>27</v>
      </c>
      <c r="H14" s="13"/>
      <c r="I14" s="15">
        <f t="shared" si="6"/>
        <v>27</v>
      </c>
      <c r="J14" s="13"/>
      <c r="K14" s="17">
        <f t="shared" si="0"/>
      </c>
      <c r="L14" s="18"/>
      <c r="M14" s="17">
        <f t="shared" si="1"/>
      </c>
      <c r="N14" s="18"/>
      <c r="O14" s="17">
        <f t="shared" si="2"/>
      </c>
      <c r="P14" s="18"/>
      <c r="Q14" s="17">
        <f t="shared" si="3"/>
      </c>
      <c r="R14" s="18"/>
      <c r="S14" s="17">
        <f t="shared" si="4"/>
      </c>
      <c r="T14" s="18"/>
      <c r="U14" s="17">
        <f t="shared" si="5"/>
      </c>
      <c r="V14" s="16">
        <f t="shared" si="7"/>
        <v>27</v>
      </c>
    </row>
    <row r="15" spans="1:22" ht="28.5" customHeight="1" thickBot="1">
      <c r="A15" s="43">
        <v>9</v>
      </c>
      <c r="B15" s="21" t="s">
        <v>156</v>
      </c>
      <c r="C15" s="22" t="s">
        <v>85</v>
      </c>
      <c r="D15" s="23">
        <v>746</v>
      </c>
      <c r="E15" s="23"/>
      <c r="F15" s="24"/>
      <c r="G15" s="14">
        <v>28</v>
      </c>
      <c r="H15" s="13"/>
      <c r="I15" s="15">
        <f>SUM(G15:H15)</f>
        <v>28</v>
      </c>
      <c r="J15" s="13"/>
      <c r="K15" s="17">
        <f t="shared" si="0"/>
      </c>
      <c r="L15" s="18"/>
      <c r="M15" s="17">
        <f t="shared" si="1"/>
      </c>
      <c r="N15" s="18"/>
      <c r="O15" s="17">
        <f t="shared" si="2"/>
      </c>
      <c r="P15" s="18"/>
      <c r="Q15" s="17">
        <f t="shared" si="3"/>
      </c>
      <c r="R15" s="18"/>
      <c r="S15" s="17">
        <f t="shared" si="4"/>
      </c>
      <c r="T15" s="18"/>
      <c r="U15" s="17">
        <f t="shared" si="5"/>
      </c>
      <c r="V15" s="16">
        <f>AVERAGE(G15,H15,J15,L15,N15,P15,R15,T15)</f>
        <v>28</v>
      </c>
    </row>
    <row r="16" spans="1:22" ht="28.5" customHeight="1" thickBot="1">
      <c r="A16" s="44">
        <v>10</v>
      </c>
      <c r="B16" s="21" t="s">
        <v>157</v>
      </c>
      <c r="C16" s="22" t="s">
        <v>24</v>
      </c>
      <c r="D16" s="23">
        <v>572</v>
      </c>
      <c r="E16" s="23"/>
      <c r="F16" s="24"/>
      <c r="G16" s="14">
        <v>30</v>
      </c>
      <c r="H16" s="13"/>
      <c r="I16" s="15">
        <f t="shared" si="6"/>
        <v>30</v>
      </c>
      <c r="J16" s="13"/>
      <c r="K16" s="17">
        <f t="shared" si="0"/>
      </c>
      <c r="L16" s="18"/>
      <c r="M16" s="17">
        <f t="shared" si="1"/>
      </c>
      <c r="N16" s="18"/>
      <c r="O16" s="17">
        <f t="shared" si="2"/>
      </c>
      <c r="P16" s="18"/>
      <c r="Q16" s="17">
        <f t="shared" si="3"/>
      </c>
      <c r="R16" s="18"/>
      <c r="S16" s="17">
        <f t="shared" si="4"/>
      </c>
      <c r="T16" s="18"/>
      <c r="U16" s="17">
        <f t="shared" si="5"/>
      </c>
      <c r="V16" s="16">
        <f t="shared" si="7"/>
        <v>30</v>
      </c>
    </row>
    <row r="17" spans="1:22" ht="28.5" customHeight="1" thickBot="1">
      <c r="A17" s="43">
        <v>11</v>
      </c>
      <c r="B17" s="21" t="s">
        <v>158</v>
      </c>
      <c r="C17" s="22" t="s">
        <v>101</v>
      </c>
      <c r="D17" s="23">
        <v>236</v>
      </c>
      <c r="E17" s="23"/>
      <c r="F17" s="24"/>
      <c r="G17" s="14">
        <v>28</v>
      </c>
      <c r="H17" s="13"/>
      <c r="I17" s="15">
        <f t="shared" si="6"/>
        <v>28</v>
      </c>
      <c r="J17" s="13"/>
      <c r="K17" s="17">
        <f t="shared" si="0"/>
      </c>
      <c r="L17" s="18"/>
      <c r="M17" s="17">
        <f t="shared" si="1"/>
      </c>
      <c r="N17" s="18"/>
      <c r="O17" s="17">
        <f t="shared" si="2"/>
      </c>
      <c r="P17" s="18"/>
      <c r="Q17" s="17">
        <f t="shared" si="3"/>
      </c>
      <c r="R17" s="18"/>
      <c r="S17" s="17">
        <f t="shared" si="4"/>
      </c>
      <c r="T17" s="18"/>
      <c r="U17" s="17">
        <f t="shared" si="5"/>
      </c>
      <c r="V17" s="16">
        <f t="shared" si="7"/>
        <v>28</v>
      </c>
    </row>
  </sheetData>
  <mergeCells count="6">
    <mergeCell ref="A1:V1"/>
    <mergeCell ref="C5:C6"/>
    <mergeCell ref="D5:D6"/>
    <mergeCell ref="E5:E6"/>
    <mergeCell ref="F5:F6"/>
    <mergeCell ref="V5:V6"/>
  </mergeCells>
  <printOptions horizontalCentered="1"/>
  <pageMargins left="0.1968503937007874" right="0.1968503937007874" top="0.3937007874015748" bottom="0.1968503937007874" header="0.5118110236220472" footer="0.5118110236220472"/>
  <pageSetup horizontalDpi="180" verticalDpi="180" orientation="portrait" paperSize="125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45" bestFit="1" customWidth="1"/>
    <col min="2" max="2" width="17.25390625" style="93" bestFit="1" customWidth="1"/>
    <col min="3" max="3" width="25.00390625" style="93" bestFit="1" customWidth="1"/>
    <col min="4" max="4" width="6.125" style="45" bestFit="1" customWidth="1"/>
    <col min="5" max="5" width="5.375" style="45" bestFit="1" customWidth="1"/>
    <col min="6" max="6" width="5.125" style="45" bestFit="1" customWidth="1"/>
    <col min="7" max="7" width="5.875" style="45" bestFit="1" customWidth="1"/>
    <col min="8" max="8" width="7.00390625" style="172" bestFit="1" customWidth="1"/>
    <col min="9" max="9" width="8.75390625" style="45" bestFit="1" customWidth="1"/>
    <col min="10" max="10" width="6.75390625" style="93" customWidth="1"/>
    <col min="11" max="16384" width="9.125" style="93" customWidth="1"/>
  </cols>
  <sheetData>
    <row r="1" spans="1:9" ht="18">
      <c r="A1" s="188" t="s">
        <v>149</v>
      </c>
      <c r="B1" s="188"/>
      <c r="C1" s="188"/>
      <c r="D1" s="188"/>
      <c r="E1" s="188"/>
      <c r="F1" s="188"/>
      <c r="G1" s="188"/>
      <c r="H1" s="188"/>
      <c r="I1" s="188"/>
    </row>
    <row r="2" spans="1:8" ht="12.75">
      <c r="A2" s="144"/>
      <c r="H2" s="45"/>
    </row>
    <row r="3" spans="1:9" ht="12.75">
      <c r="A3" s="194" t="s">
        <v>150</v>
      </c>
      <c r="B3" s="194"/>
      <c r="C3" s="194"/>
      <c r="D3" s="194"/>
      <c r="E3" s="194"/>
      <c r="F3" s="194"/>
      <c r="G3" s="194"/>
      <c r="H3" s="194"/>
      <c r="I3" s="194"/>
    </row>
    <row r="4" ht="13.5" thickBot="1">
      <c r="H4" s="45"/>
    </row>
    <row r="5" spans="1:9" ht="13.5" thickTop="1">
      <c r="A5" s="94" t="s">
        <v>72</v>
      </c>
      <c r="B5" s="95" t="s">
        <v>48</v>
      </c>
      <c r="C5" s="183" t="s">
        <v>1</v>
      </c>
      <c r="D5" s="183" t="s">
        <v>74</v>
      </c>
      <c r="E5" s="183" t="s">
        <v>75</v>
      </c>
      <c r="F5" s="183" t="s">
        <v>76</v>
      </c>
      <c r="G5" s="95" t="s">
        <v>49</v>
      </c>
      <c r="H5" s="95" t="s">
        <v>58</v>
      </c>
      <c r="I5" s="185" t="s">
        <v>77</v>
      </c>
    </row>
    <row r="6" spans="1:9" ht="13.5" thickBot="1">
      <c r="A6" s="96" t="s">
        <v>73</v>
      </c>
      <c r="B6" s="97" t="s">
        <v>0</v>
      </c>
      <c r="C6" s="187"/>
      <c r="D6" s="187"/>
      <c r="E6" s="187"/>
      <c r="F6" s="187"/>
      <c r="G6" s="97" t="s">
        <v>57</v>
      </c>
      <c r="H6" s="97" t="s">
        <v>59</v>
      </c>
      <c r="I6" s="186"/>
    </row>
    <row r="7" spans="1:9" ht="13.5" thickBot="1">
      <c r="A7" s="145">
        <v>1</v>
      </c>
      <c r="B7" s="146" t="str">
        <f>IF('Skupiny hodnoty kauči'!B14="","",'Skupiny hodnoty kauči'!B14)</f>
        <v>Doležel Pavel</v>
      </c>
      <c r="C7" s="147" t="str">
        <f>IF('Skupiny hodnoty kauči'!C14="","",'Skupiny hodnoty kauči'!C14)</f>
        <v>1.DGC Bystřice p. Host.</v>
      </c>
      <c r="D7" s="148">
        <f>IF('Skupiny hodnoty kauči'!D14="","",'Skupiny hodnoty kauči'!D14)</f>
        <v>1240</v>
      </c>
      <c r="E7" s="148">
        <f>IF('Skupiny hodnoty kauči'!E14="","",'Skupiny hodnoty kauči'!E14)</f>
      </c>
      <c r="F7" s="149">
        <f>IF('Skupiny hodnoty kauči'!F14="","",'Skupiny hodnoty kauči'!F14)</f>
      </c>
      <c r="G7" s="150">
        <f>IF('Skupiny hodnoty kauči'!G14="","",'Skupiny hodnoty kauči'!G14)</f>
        <v>27</v>
      </c>
      <c r="H7" s="151">
        <f>IF('Skupiny hodnoty kauči'!I14="","",'Skupiny hodnoty kauči'!I14)</f>
        <v>27</v>
      </c>
      <c r="I7" s="152">
        <f>IF('Skupiny hodnoty kauči'!V14="","",'Skupiny hodnoty kauči'!V14)</f>
        <v>27</v>
      </c>
    </row>
    <row r="8" spans="1:9" ht="13.5" thickBot="1">
      <c r="A8" s="145">
        <v>2</v>
      </c>
      <c r="B8" s="153" t="str">
        <f>IF('Skupiny hodnoty kauči'!B13="","",'Skupiny hodnoty kauči'!B13)</f>
        <v>Doležel Radek</v>
      </c>
      <c r="C8" s="154" t="str">
        <f>IF('Skupiny hodnoty kauči'!C13="","",'Skupiny hodnoty kauči'!C13)</f>
        <v>MGC Holešov</v>
      </c>
      <c r="D8" s="155">
        <f>IF('Skupiny hodnoty kauči'!D13="","",'Skupiny hodnoty kauči'!D13)</f>
        <v>1241</v>
      </c>
      <c r="E8" s="155">
        <f>IF('Skupiny hodnoty kauči'!E13="","",'Skupiny hodnoty kauči'!E13)</f>
      </c>
      <c r="F8" s="156">
        <f>IF('Skupiny hodnoty kauči'!F13="","",'Skupiny hodnoty kauči'!F13)</f>
      </c>
      <c r="G8" s="157">
        <f>IF('Skupiny hodnoty kauči'!G13="","",'Skupiny hodnoty kauči'!G13)</f>
        <v>27</v>
      </c>
      <c r="H8" s="158">
        <f>IF('Skupiny hodnoty kauči'!I13="","",'Skupiny hodnoty kauči'!I13)</f>
        <v>27</v>
      </c>
      <c r="I8" s="159">
        <f>IF('Skupiny hodnoty kauči'!V13="","",'Skupiny hodnoty kauči'!V13)</f>
        <v>27</v>
      </c>
    </row>
    <row r="9" spans="1:9" ht="13.5" thickBot="1">
      <c r="A9" s="145">
        <v>3</v>
      </c>
      <c r="B9" s="153" t="str">
        <f>IF('Skupiny hodnoty kauči'!B15="","",'Skupiny hodnoty kauči'!B15)</f>
        <v>Benda Lumír</v>
      </c>
      <c r="C9" s="154" t="str">
        <f>IF('Skupiny hodnoty kauči'!C15="","",'Skupiny hodnoty kauči'!C15)</f>
        <v>MGC Plzeň</v>
      </c>
      <c r="D9" s="155">
        <f>IF('Skupiny hodnoty kauči'!D15="","",'Skupiny hodnoty kauči'!D15)</f>
        <v>746</v>
      </c>
      <c r="E9" s="155">
        <f>IF('Skupiny hodnoty kauči'!E15="","",'Skupiny hodnoty kauči'!E15)</f>
      </c>
      <c r="F9" s="156">
        <f>IF('Skupiny hodnoty kauči'!F15="","",'Skupiny hodnoty kauči'!F15)</f>
      </c>
      <c r="G9" s="157">
        <f>IF('Skupiny hodnoty kauči'!G15="","",'Skupiny hodnoty kauči'!G15)</f>
        <v>28</v>
      </c>
      <c r="H9" s="158">
        <f>IF('Skupiny hodnoty kauči'!I15="","",'Skupiny hodnoty kauči'!I15)</f>
        <v>28</v>
      </c>
      <c r="I9" s="159">
        <f>IF('Skupiny hodnoty kauči'!V15="","",'Skupiny hodnoty kauči'!V15)</f>
        <v>28</v>
      </c>
    </row>
    <row r="10" spans="1:9" ht="13.5" thickBot="1">
      <c r="A10" s="145">
        <v>4</v>
      </c>
      <c r="B10" s="153" t="str">
        <f>IF('Skupiny hodnoty kauči'!B17="","",'Skupiny hodnoty kauči'!B17)</f>
        <v>Hála Jan</v>
      </c>
      <c r="C10" s="154" t="str">
        <f>IF('Skupiny hodnoty kauči'!C17="","",'Skupiny hodnoty kauči'!C17)</f>
        <v>SK GC Frant. Lázně</v>
      </c>
      <c r="D10" s="155">
        <f>IF('Skupiny hodnoty kauči'!D17="","",'Skupiny hodnoty kauči'!D17)</f>
        <v>236</v>
      </c>
      <c r="E10" s="155">
        <f>IF('Skupiny hodnoty kauči'!E17="","",'Skupiny hodnoty kauči'!E17)</f>
      </c>
      <c r="F10" s="156">
        <f>IF('Skupiny hodnoty kauči'!F17="","",'Skupiny hodnoty kauči'!F17)</f>
      </c>
      <c r="G10" s="157">
        <f>IF('Skupiny hodnoty kauči'!G17="","",'Skupiny hodnoty kauči'!G17)</f>
        <v>28</v>
      </c>
      <c r="H10" s="158">
        <f>IF('Skupiny hodnoty kauči'!I17="","",'Skupiny hodnoty kauči'!I17)</f>
        <v>28</v>
      </c>
      <c r="I10" s="159">
        <f>IF('Skupiny hodnoty kauči'!V17="","",'Skupiny hodnoty kauči'!V17)</f>
        <v>28</v>
      </c>
    </row>
    <row r="11" spans="1:9" ht="13.5" thickBot="1">
      <c r="A11" s="145">
        <v>5</v>
      </c>
      <c r="B11" s="153" t="str">
        <f>IF('Skupiny hodnoty kauči'!B7="","",'Skupiny hodnoty kauči'!B7)</f>
        <v>Zemánek Petr</v>
      </c>
      <c r="C11" s="154" t="str">
        <f>IF('Skupiny hodnoty kauči'!C7="","",'Skupiny hodnoty kauči'!C7)</f>
        <v>KDG Tovačov</v>
      </c>
      <c r="D11" s="155">
        <f>IF('Skupiny hodnoty kauči'!D7="","",'Skupiny hodnoty kauči'!D7)</f>
        <v>2842</v>
      </c>
      <c r="E11" s="155">
        <f>IF('Skupiny hodnoty kauči'!E7="","",'Skupiny hodnoty kauči'!E7)</f>
      </c>
      <c r="F11" s="156">
        <f>IF('Skupiny hodnoty kauči'!F7="","",'Skupiny hodnoty kauči'!F7)</f>
      </c>
      <c r="G11" s="157">
        <f>IF('Skupiny hodnoty kauči'!G7="","",'Skupiny hodnoty kauči'!G7)</f>
        <v>29</v>
      </c>
      <c r="H11" s="158">
        <f>IF('Skupiny hodnoty kauči'!I7="","",'Skupiny hodnoty kauči'!I7)</f>
        <v>29</v>
      </c>
      <c r="I11" s="159">
        <f>IF('Skupiny hodnoty kauči'!V7="","",'Skupiny hodnoty kauči'!V7)</f>
        <v>29</v>
      </c>
    </row>
    <row r="12" spans="1:9" ht="13.5" thickBot="1">
      <c r="A12" s="145">
        <v>6</v>
      </c>
      <c r="B12" s="153" t="str">
        <f>IF('Skupiny hodnoty kauči'!B16="","",'Skupiny hodnoty kauči'!B16)</f>
        <v>Holub Leopold</v>
      </c>
      <c r="C12" s="154" t="str">
        <f>IF('Skupiny hodnoty kauči'!C16="","",'Skupiny hodnoty kauči'!C16)</f>
        <v>Start Kopřivnice</v>
      </c>
      <c r="D12" s="155">
        <f>IF('Skupiny hodnoty kauči'!D16="","",'Skupiny hodnoty kauči'!D16)</f>
        <v>572</v>
      </c>
      <c r="E12" s="155">
        <f>IF('Skupiny hodnoty kauči'!E16="","",'Skupiny hodnoty kauči'!E16)</f>
      </c>
      <c r="F12" s="156">
        <f>IF('Skupiny hodnoty kauči'!F16="","",'Skupiny hodnoty kauči'!F16)</f>
      </c>
      <c r="G12" s="157">
        <f>IF('Skupiny hodnoty kauči'!G16="","",'Skupiny hodnoty kauči'!G16)</f>
        <v>30</v>
      </c>
      <c r="H12" s="158">
        <f>IF('Skupiny hodnoty kauči'!I16="","",'Skupiny hodnoty kauči'!I16)</f>
        <v>30</v>
      </c>
      <c r="I12" s="159">
        <f>IF('Skupiny hodnoty kauči'!V16="","",'Skupiny hodnoty kauči'!V16)</f>
        <v>30</v>
      </c>
    </row>
    <row r="13" spans="1:9" ht="13.5" thickBot="1">
      <c r="A13" s="145">
        <v>7</v>
      </c>
      <c r="B13" s="153" t="str">
        <f>IF('Skupiny hodnoty kauči'!B12="","",'Skupiny hodnoty kauči'!B12)</f>
        <v>Nečekal Marek</v>
      </c>
      <c r="C13" s="154" t="str">
        <f>IF('Skupiny hodnoty kauči'!C12="","",'Skupiny hodnoty kauči'!C12)</f>
        <v>TJ MTG Hraničář Cheb</v>
      </c>
      <c r="D13" s="155">
        <f>IF('Skupiny hodnoty kauči'!D12="","",'Skupiny hodnoty kauči'!D12)</f>
        <v>1250</v>
      </c>
      <c r="E13" s="155">
        <f>IF('Skupiny hodnoty kauči'!E12="","",'Skupiny hodnoty kauči'!E12)</f>
      </c>
      <c r="F13" s="156">
        <f>IF('Skupiny hodnoty kauči'!F12="","",'Skupiny hodnoty kauči'!F12)</f>
      </c>
      <c r="G13" s="157">
        <f>IF('Skupiny hodnoty kauči'!G12="","",'Skupiny hodnoty kauči'!G12)</f>
        <v>30</v>
      </c>
      <c r="H13" s="158">
        <f>IF('Skupiny hodnoty kauči'!I12="","",'Skupiny hodnoty kauči'!I12)</f>
        <v>30</v>
      </c>
      <c r="I13" s="159">
        <f>IF('Skupiny hodnoty kauči'!V12="","",'Skupiny hodnoty kauči'!V12)</f>
        <v>30</v>
      </c>
    </row>
    <row r="14" spans="1:9" ht="13.5" thickBot="1">
      <c r="A14" s="145">
        <v>8</v>
      </c>
      <c r="B14" s="153" t="str">
        <f>IF('Skupiny hodnoty kauči'!B8="","",'Skupiny hodnoty kauči'!B8)</f>
        <v>Dobrovolný Tibor</v>
      </c>
      <c r="C14" s="154" t="str">
        <f>IF('Skupiny hodnoty kauči'!C8="","",'Skupiny hodnoty kauči'!C8)</f>
        <v>TJ MTG Hraničář Cheb</v>
      </c>
      <c r="D14" s="155">
        <f>IF('Skupiny hodnoty kauči'!D8="","",'Skupiny hodnoty kauči'!D8)</f>
        <v>2591</v>
      </c>
      <c r="E14" s="155">
        <f>IF('Skupiny hodnoty kauči'!E8="","",'Skupiny hodnoty kauči'!E8)</f>
      </c>
      <c r="F14" s="156">
        <f>IF('Skupiny hodnoty kauči'!F8="","",'Skupiny hodnoty kauči'!F8)</f>
      </c>
      <c r="G14" s="157">
        <f>IF('Skupiny hodnoty kauči'!G8="","",'Skupiny hodnoty kauči'!G8)</f>
        <v>31</v>
      </c>
      <c r="H14" s="158">
        <f>IF('Skupiny hodnoty kauči'!I8="","",'Skupiny hodnoty kauči'!I8)</f>
        <v>31</v>
      </c>
      <c r="I14" s="159">
        <f>IF('Skupiny hodnoty kauči'!V8="","",'Skupiny hodnoty kauči'!V8)</f>
        <v>31</v>
      </c>
    </row>
    <row r="15" spans="1:9" ht="13.5" thickBot="1">
      <c r="A15" s="145">
        <v>9</v>
      </c>
      <c r="B15" s="153" t="str">
        <f>IF('Skupiny hodnoty kauči'!B10="","",'Skupiny hodnoty kauči'!B10)</f>
        <v>Urbánek Michael</v>
      </c>
      <c r="C15" s="154" t="str">
        <f>IF('Skupiny hodnoty kauči'!C10="","",'Skupiny hodnoty kauči'!C10)</f>
        <v>MGC 90 Brno</v>
      </c>
      <c r="D15" s="155">
        <f>IF('Skupiny hodnoty kauči'!D10="","",'Skupiny hodnoty kauči'!D10)</f>
        <v>1835</v>
      </c>
      <c r="E15" s="155">
        <f>IF('Skupiny hodnoty kauči'!E10="","",'Skupiny hodnoty kauči'!E10)</f>
      </c>
      <c r="F15" s="156">
        <f>IF('Skupiny hodnoty kauči'!F10="","",'Skupiny hodnoty kauči'!F10)</f>
      </c>
      <c r="G15" s="157">
        <f>IF('Skupiny hodnoty kauči'!G10="","",'Skupiny hodnoty kauči'!G10)</f>
        <v>31</v>
      </c>
      <c r="H15" s="158">
        <f>IF('Skupiny hodnoty kauči'!I10="","",'Skupiny hodnoty kauči'!I10)</f>
        <v>31</v>
      </c>
      <c r="I15" s="159">
        <f>IF('Skupiny hodnoty kauči'!V10="","",'Skupiny hodnoty kauči'!V10)</f>
        <v>31</v>
      </c>
    </row>
    <row r="16" spans="1:9" ht="13.5" thickBot="1">
      <c r="A16" s="145">
        <v>10</v>
      </c>
      <c r="B16" s="153" t="str">
        <f>IF('Skupiny hodnoty kauči'!B9="","",'Skupiny hodnoty kauči'!B9)</f>
        <v>Řehulka Jan</v>
      </c>
      <c r="C16" s="154" t="str">
        <f>IF('Skupiny hodnoty kauči'!C9="","",'Skupiny hodnoty kauči'!C9)</f>
        <v>Taurus Prostějov</v>
      </c>
      <c r="D16" s="155">
        <f>IF('Skupiny hodnoty kauči'!D9="","",'Skupiny hodnoty kauči'!D9)</f>
        <v>2587</v>
      </c>
      <c r="E16" s="155">
        <f>IF('Skupiny hodnoty kauči'!E9="","",'Skupiny hodnoty kauči'!E9)</f>
      </c>
      <c r="F16" s="156">
        <f>IF('Skupiny hodnoty kauči'!F9="","",'Skupiny hodnoty kauči'!F9)</f>
      </c>
      <c r="G16" s="157">
        <f>IF('Skupiny hodnoty kauči'!G9="","",'Skupiny hodnoty kauči'!G9)</f>
        <v>33</v>
      </c>
      <c r="H16" s="158">
        <f>IF('Skupiny hodnoty kauči'!I9="","",'Skupiny hodnoty kauči'!I9)</f>
        <v>33</v>
      </c>
      <c r="I16" s="159">
        <f>IF('Skupiny hodnoty kauči'!V9="","",'Skupiny hodnoty kauči'!V9)</f>
        <v>33</v>
      </c>
    </row>
    <row r="17" spans="1:9" ht="13.5" thickBot="1">
      <c r="A17" s="160">
        <v>11</v>
      </c>
      <c r="B17" s="161" t="str">
        <f>IF('Skupiny hodnoty kauči'!B11="","",'Skupiny hodnoty kauči'!B11)</f>
        <v>Navrátil Tomáš</v>
      </c>
      <c r="C17" s="162" t="str">
        <f>IF('Skupiny hodnoty kauči'!C11="","",'Skupiny hodnoty kauči'!C11)</f>
        <v>MGC Olomouc</v>
      </c>
      <c r="D17" s="163">
        <f>IF('Skupiny hodnoty kauči'!D11="","",'Skupiny hodnoty kauči'!D11)</f>
        <v>1510</v>
      </c>
      <c r="E17" s="163">
        <f>IF('Skupiny hodnoty kauči'!E11="","",'Skupiny hodnoty kauči'!E11)</f>
      </c>
      <c r="F17" s="164">
        <f>IF('Skupiny hodnoty kauči'!F11="","",'Skupiny hodnoty kauči'!F11)</f>
      </c>
      <c r="G17" s="165">
        <f>IF('Skupiny hodnoty kauči'!G11="","",'Skupiny hodnoty kauči'!G11)</f>
        <v>33</v>
      </c>
      <c r="H17" s="166">
        <f>IF('Skupiny hodnoty kauči'!I11="","",'Skupiny hodnoty kauči'!I11)</f>
        <v>33</v>
      </c>
      <c r="I17" s="167">
        <f>IF('Skupiny hodnoty kauči'!V11="","",'Skupiny hodnoty kauči'!V11)</f>
        <v>33</v>
      </c>
    </row>
    <row r="18" spans="1:9" ht="13.5" thickTop="1">
      <c r="A18" s="168"/>
      <c r="B18" s="144"/>
      <c r="C18" s="144"/>
      <c r="G18" s="169"/>
      <c r="H18" s="170"/>
      <c r="I18" s="171"/>
    </row>
  </sheetData>
  <mergeCells count="7">
    <mergeCell ref="A1:I1"/>
    <mergeCell ref="A3:I3"/>
    <mergeCell ref="I5:I6"/>
    <mergeCell ref="C5:C6"/>
    <mergeCell ref="D5:D6"/>
    <mergeCell ref="E5:E6"/>
    <mergeCell ref="F5:F6"/>
  </mergeCells>
  <printOptions horizontalCentered="1"/>
  <pageMargins left="0.1968503937007874" right="0.1968503937007874" top="0.3937007874015748" bottom="0.1968503937007874" header="0.5118110236220472" footer="0.5118110236220472"/>
  <pageSetup horizontalDpi="180" verticalDpi="180" orientation="landscape" paperSize="125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0"/>
  <sheetViews>
    <sheetView zoomScale="65" zoomScaleNormal="65" workbookViewId="0" topLeftCell="A1">
      <selection activeCell="A1" sqref="A1:T1"/>
    </sheetView>
  </sheetViews>
  <sheetFormatPr defaultColWidth="9.00390625" defaultRowHeight="12.75"/>
  <cols>
    <col min="1" max="1" width="5.75390625" style="1" customWidth="1"/>
    <col min="2" max="2" width="26.75390625" style="2" customWidth="1"/>
    <col min="3" max="3" width="28.75390625" style="2" customWidth="1"/>
    <col min="4" max="4" width="8.75390625" style="1" customWidth="1"/>
    <col min="5" max="8" width="6.75390625" style="1" customWidth="1"/>
    <col min="9" max="9" width="8.75390625" style="1" customWidth="1"/>
    <col min="10" max="10" width="6.75390625" style="1" customWidth="1"/>
    <col min="11" max="11" width="8.75390625" style="1" customWidth="1"/>
    <col min="12" max="12" width="6.75390625" style="1" customWidth="1"/>
    <col min="13" max="13" width="8.75390625" style="1" customWidth="1"/>
    <col min="14" max="14" width="6.75390625" style="1" customWidth="1"/>
    <col min="15" max="15" width="8.75390625" style="1" customWidth="1"/>
    <col min="16" max="16" width="6.75390625" style="1" customWidth="1"/>
    <col min="17" max="17" width="8.75390625" style="1" customWidth="1"/>
    <col min="18" max="18" width="6.75390625" style="1" customWidth="1"/>
    <col min="19" max="19" width="8.75390625" style="1" customWidth="1"/>
    <col min="20" max="20" width="6.75390625" style="1" customWidth="1"/>
    <col min="21" max="21" width="8.75390625" style="1" customWidth="1"/>
    <col min="22" max="22" width="10.75390625" style="1" customWidth="1"/>
    <col min="23" max="23" width="6.75390625" style="2" customWidth="1"/>
    <col min="24" max="16384" width="9.125" style="2" customWidth="1"/>
  </cols>
  <sheetData>
    <row r="1" spans="1:22" ht="28.5" customHeight="1">
      <c r="A1" s="189" t="s">
        <v>122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ht="28.5" customHeight="1"/>
    <row r="3" ht="28.5" customHeight="1">
      <c r="B3" s="20" t="s">
        <v>102</v>
      </c>
    </row>
    <row r="4" ht="28.5" customHeight="1" thickBot="1"/>
    <row r="5" spans="1:22" ht="28.5" customHeight="1" thickTop="1">
      <c r="A5" s="3" t="s">
        <v>72</v>
      </c>
      <c r="B5" s="4" t="s">
        <v>48</v>
      </c>
      <c r="C5" s="190" t="s">
        <v>1</v>
      </c>
      <c r="D5" s="190" t="s">
        <v>74</v>
      </c>
      <c r="E5" s="190" t="s">
        <v>75</v>
      </c>
      <c r="F5" s="190" t="s">
        <v>76</v>
      </c>
      <c r="G5" s="4" t="s">
        <v>49</v>
      </c>
      <c r="H5" s="4" t="s">
        <v>50</v>
      </c>
      <c r="I5" s="4" t="s">
        <v>58</v>
      </c>
      <c r="J5" s="4" t="s">
        <v>51</v>
      </c>
      <c r="K5" s="4" t="s">
        <v>58</v>
      </c>
      <c r="L5" s="4" t="s">
        <v>52</v>
      </c>
      <c r="M5" s="4" t="s">
        <v>58</v>
      </c>
      <c r="N5" s="4" t="s">
        <v>53</v>
      </c>
      <c r="O5" s="4" t="s">
        <v>58</v>
      </c>
      <c r="P5" s="4" t="s">
        <v>54</v>
      </c>
      <c r="Q5" s="4" t="s">
        <v>58</v>
      </c>
      <c r="R5" s="4" t="s">
        <v>55</v>
      </c>
      <c r="S5" s="4" t="s">
        <v>58</v>
      </c>
      <c r="T5" s="4" t="s">
        <v>56</v>
      </c>
      <c r="U5" s="4" t="s">
        <v>58</v>
      </c>
      <c r="V5" s="192" t="s">
        <v>77</v>
      </c>
    </row>
    <row r="6" spans="1:22" ht="28.5" customHeight="1" thickBot="1">
      <c r="A6" s="5" t="s">
        <v>73</v>
      </c>
      <c r="B6" s="27" t="s">
        <v>0</v>
      </c>
      <c r="C6" s="191"/>
      <c r="D6" s="191"/>
      <c r="E6" s="191"/>
      <c r="F6" s="191"/>
      <c r="G6" s="27" t="s">
        <v>57</v>
      </c>
      <c r="H6" s="27" t="s">
        <v>57</v>
      </c>
      <c r="I6" s="27" t="s">
        <v>59</v>
      </c>
      <c r="J6" s="27" t="s">
        <v>57</v>
      </c>
      <c r="K6" s="27" t="s">
        <v>78</v>
      </c>
      <c r="L6" s="27" t="s">
        <v>57</v>
      </c>
      <c r="M6" s="27" t="s">
        <v>60</v>
      </c>
      <c r="N6" s="27" t="s">
        <v>57</v>
      </c>
      <c r="O6" s="27" t="s">
        <v>79</v>
      </c>
      <c r="P6" s="27" t="s">
        <v>57</v>
      </c>
      <c r="Q6" s="27" t="s">
        <v>61</v>
      </c>
      <c r="R6" s="27" t="s">
        <v>57</v>
      </c>
      <c r="S6" s="27" t="s">
        <v>80</v>
      </c>
      <c r="T6" s="27" t="s">
        <v>57</v>
      </c>
      <c r="U6" s="27" t="s">
        <v>81</v>
      </c>
      <c r="V6" s="193"/>
    </row>
    <row r="7" spans="1:22" ht="28.5" customHeight="1" thickBot="1" thickTop="1">
      <c r="A7" s="195" t="s">
        <v>3</v>
      </c>
      <c r="B7" s="21" t="s">
        <v>10</v>
      </c>
      <c r="C7" s="22" t="s">
        <v>42</v>
      </c>
      <c r="D7" s="23">
        <v>2034</v>
      </c>
      <c r="E7" s="23" t="s">
        <v>2</v>
      </c>
      <c r="F7" s="24">
        <v>1</v>
      </c>
      <c r="G7" s="28">
        <v>24</v>
      </c>
      <c r="H7" s="29">
        <v>23</v>
      </c>
      <c r="I7" s="30">
        <f aca="true" t="shared" si="0" ref="I7:I50">SUM(G7:H7)</f>
        <v>47</v>
      </c>
      <c r="J7" s="29">
        <v>24</v>
      </c>
      <c r="K7" s="30">
        <f aca="true" t="shared" si="1" ref="K7:K50">IF(J7="","",SUM(I7:J7))</f>
        <v>71</v>
      </c>
      <c r="L7" s="29">
        <v>25</v>
      </c>
      <c r="M7" s="30">
        <f aca="true" t="shared" si="2" ref="M7:M50">IF(L7="","",SUM(K7:L7))</f>
        <v>96</v>
      </c>
      <c r="N7" s="29">
        <v>26</v>
      </c>
      <c r="O7" s="30">
        <f aca="true" t="shared" si="3" ref="O7:O50">IF(N7="","",SUM(M7:N7))</f>
        <v>122</v>
      </c>
      <c r="P7" s="29">
        <v>23</v>
      </c>
      <c r="Q7" s="30">
        <f aca="true" t="shared" si="4" ref="Q7:Q50">IF(P7="","",SUM(O7:P7))</f>
        <v>145</v>
      </c>
      <c r="R7" s="29">
        <v>23</v>
      </c>
      <c r="S7" s="30">
        <f aca="true" t="shared" si="5" ref="S7:S50">IF(R7="","",SUM(Q7:R7))</f>
        <v>168</v>
      </c>
      <c r="T7" s="29">
        <v>21</v>
      </c>
      <c r="U7" s="30">
        <f aca="true" t="shared" si="6" ref="U7:U50">IF(T7="","",SUM(S7:T7))</f>
        <v>189</v>
      </c>
      <c r="V7" s="31">
        <f aca="true" t="shared" si="7" ref="V7:V50">AVERAGE(G7,H7,J7,L7,N7,P7,R7,T7)</f>
        <v>23.625</v>
      </c>
    </row>
    <row r="8" spans="1:22" ht="28.5" customHeight="1" thickBot="1">
      <c r="A8" s="196"/>
      <c r="B8" s="21" t="s">
        <v>29</v>
      </c>
      <c r="C8" s="22" t="s">
        <v>101</v>
      </c>
      <c r="D8" s="23">
        <v>2694</v>
      </c>
      <c r="E8" s="23" t="s">
        <v>2</v>
      </c>
      <c r="F8" s="24">
        <v>2</v>
      </c>
      <c r="G8" s="14">
        <v>20</v>
      </c>
      <c r="H8" s="13">
        <v>29</v>
      </c>
      <c r="I8" s="15">
        <f t="shared" si="0"/>
        <v>49</v>
      </c>
      <c r="J8" s="13">
        <v>20</v>
      </c>
      <c r="K8" s="17">
        <f t="shared" si="1"/>
        <v>69</v>
      </c>
      <c r="L8" s="18">
        <v>28</v>
      </c>
      <c r="M8" s="17">
        <f t="shared" si="2"/>
        <v>97</v>
      </c>
      <c r="N8" s="18">
        <v>25</v>
      </c>
      <c r="O8" s="17">
        <f t="shared" si="3"/>
        <v>122</v>
      </c>
      <c r="P8" s="18">
        <v>24</v>
      </c>
      <c r="Q8" s="17">
        <f t="shared" si="4"/>
        <v>146</v>
      </c>
      <c r="R8" s="18">
        <v>22</v>
      </c>
      <c r="S8" s="17">
        <f t="shared" si="5"/>
        <v>168</v>
      </c>
      <c r="T8" s="18">
        <v>23</v>
      </c>
      <c r="U8" s="17">
        <f t="shared" si="6"/>
        <v>191</v>
      </c>
      <c r="V8" s="16">
        <f t="shared" si="7"/>
        <v>23.875</v>
      </c>
    </row>
    <row r="9" spans="1:22" ht="28.5" customHeight="1" thickBot="1">
      <c r="A9" s="196"/>
      <c r="B9" s="21" t="s">
        <v>93</v>
      </c>
      <c r="C9" s="22" t="s">
        <v>8</v>
      </c>
      <c r="D9" s="23">
        <v>2844</v>
      </c>
      <c r="E9" s="23" t="s">
        <v>100</v>
      </c>
      <c r="F9" s="24">
        <v>3</v>
      </c>
      <c r="G9" s="14">
        <v>27</v>
      </c>
      <c r="H9" s="13">
        <v>31</v>
      </c>
      <c r="I9" s="15">
        <f t="shared" si="0"/>
        <v>58</v>
      </c>
      <c r="J9" s="13">
        <v>25</v>
      </c>
      <c r="K9" s="17">
        <f t="shared" si="1"/>
        <v>83</v>
      </c>
      <c r="L9" s="18">
        <v>27</v>
      </c>
      <c r="M9" s="17">
        <f t="shared" si="2"/>
        <v>110</v>
      </c>
      <c r="N9" s="18">
        <v>32</v>
      </c>
      <c r="O9" s="17">
        <f t="shared" si="3"/>
        <v>142</v>
      </c>
      <c r="P9" s="18">
        <v>20</v>
      </c>
      <c r="Q9" s="17">
        <f t="shared" si="4"/>
        <v>162</v>
      </c>
      <c r="R9" s="18">
        <v>31</v>
      </c>
      <c r="S9" s="17">
        <f t="shared" si="5"/>
        <v>193</v>
      </c>
      <c r="T9" s="18"/>
      <c r="U9" s="17">
        <f t="shared" si="6"/>
      </c>
      <c r="V9" s="16">
        <f t="shared" si="7"/>
        <v>27.571428571428573</v>
      </c>
    </row>
    <row r="10" spans="1:22" ht="28.5" customHeight="1" thickBot="1">
      <c r="A10" s="195" t="s">
        <v>5</v>
      </c>
      <c r="B10" s="21" t="s">
        <v>87</v>
      </c>
      <c r="C10" s="22" t="s">
        <v>42</v>
      </c>
      <c r="D10" s="23">
        <v>2935</v>
      </c>
      <c r="E10" s="23" t="s">
        <v>2</v>
      </c>
      <c r="F10" s="24">
        <v>4</v>
      </c>
      <c r="G10" s="14">
        <v>29</v>
      </c>
      <c r="H10" s="13">
        <v>23</v>
      </c>
      <c r="I10" s="15">
        <f t="shared" si="0"/>
        <v>52</v>
      </c>
      <c r="J10" s="13">
        <v>30</v>
      </c>
      <c r="K10" s="17">
        <f t="shared" si="1"/>
        <v>82</v>
      </c>
      <c r="L10" s="18">
        <v>22</v>
      </c>
      <c r="M10" s="17">
        <f t="shared" si="2"/>
        <v>104</v>
      </c>
      <c r="N10" s="18">
        <v>25</v>
      </c>
      <c r="O10" s="17">
        <f t="shared" si="3"/>
        <v>129</v>
      </c>
      <c r="P10" s="18">
        <v>29</v>
      </c>
      <c r="Q10" s="17">
        <f t="shared" si="4"/>
        <v>158</v>
      </c>
      <c r="R10" s="18">
        <v>25</v>
      </c>
      <c r="S10" s="17">
        <f t="shared" si="5"/>
        <v>183</v>
      </c>
      <c r="T10" s="18"/>
      <c r="U10" s="17">
        <f t="shared" si="6"/>
      </c>
      <c r="V10" s="16">
        <f t="shared" si="7"/>
        <v>26.142857142857142</v>
      </c>
    </row>
    <row r="11" spans="1:22" ht="28.5" customHeight="1" thickBot="1">
      <c r="A11" s="196"/>
      <c r="B11" s="21" t="s">
        <v>31</v>
      </c>
      <c r="C11" s="22" t="s">
        <v>101</v>
      </c>
      <c r="D11" s="23">
        <v>2705</v>
      </c>
      <c r="E11" s="23" t="s">
        <v>100</v>
      </c>
      <c r="F11" s="24">
        <v>3</v>
      </c>
      <c r="G11" s="14">
        <v>26</v>
      </c>
      <c r="H11" s="13">
        <v>22</v>
      </c>
      <c r="I11" s="15">
        <f t="shared" si="0"/>
        <v>48</v>
      </c>
      <c r="J11" s="13">
        <v>35</v>
      </c>
      <c r="K11" s="17">
        <f t="shared" si="1"/>
        <v>83</v>
      </c>
      <c r="L11" s="18">
        <v>25</v>
      </c>
      <c r="M11" s="17">
        <f t="shared" si="2"/>
        <v>108</v>
      </c>
      <c r="N11" s="18">
        <v>25</v>
      </c>
      <c r="O11" s="17">
        <f t="shared" si="3"/>
        <v>133</v>
      </c>
      <c r="P11" s="18">
        <v>24</v>
      </c>
      <c r="Q11" s="17">
        <f t="shared" si="4"/>
        <v>157</v>
      </c>
      <c r="R11" s="18">
        <v>26</v>
      </c>
      <c r="S11" s="17">
        <f t="shared" si="5"/>
        <v>183</v>
      </c>
      <c r="T11" s="18"/>
      <c r="U11" s="17">
        <f t="shared" si="6"/>
      </c>
      <c r="V11" s="16">
        <f t="shared" si="7"/>
        <v>26.142857142857142</v>
      </c>
    </row>
    <row r="12" spans="1:22" ht="28.5" customHeight="1" thickBot="1">
      <c r="A12" s="196"/>
      <c r="B12" s="21" t="s">
        <v>40</v>
      </c>
      <c r="C12" s="22" t="s">
        <v>8</v>
      </c>
      <c r="D12" s="23">
        <v>2845</v>
      </c>
      <c r="E12" s="23" t="s">
        <v>100</v>
      </c>
      <c r="F12" s="24">
        <v>4</v>
      </c>
      <c r="G12" s="14">
        <v>29</v>
      </c>
      <c r="H12" s="13">
        <v>28</v>
      </c>
      <c r="I12" s="15">
        <f t="shared" si="0"/>
        <v>57</v>
      </c>
      <c r="J12" s="13">
        <v>24</v>
      </c>
      <c r="K12" s="17">
        <f t="shared" si="1"/>
        <v>81</v>
      </c>
      <c r="L12" s="18">
        <v>27</v>
      </c>
      <c r="M12" s="17">
        <f t="shared" si="2"/>
        <v>108</v>
      </c>
      <c r="N12" s="18">
        <v>34</v>
      </c>
      <c r="O12" s="17">
        <f t="shared" si="3"/>
        <v>142</v>
      </c>
      <c r="P12" s="18">
        <v>29</v>
      </c>
      <c r="Q12" s="17">
        <f t="shared" si="4"/>
        <v>171</v>
      </c>
      <c r="R12" s="18">
        <v>26</v>
      </c>
      <c r="S12" s="17">
        <f t="shared" si="5"/>
        <v>197</v>
      </c>
      <c r="T12" s="18"/>
      <c r="U12" s="17">
        <f t="shared" si="6"/>
      </c>
      <c r="V12" s="16">
        <f t="shared" si="7"/>
        <v>28.142857142857142</v>
      </c>
    </row>
    <row r="13" spans="1:22" ht="28.5" customHeight="1" thickBot="1">
      <c r="A13" s="195" t="s">
        <v>6</v>
      </c>
      <c r="B13" s="21" t="s">
        <v>83</v>
      </c>
      <c r="C13" s="22" t="s">
        <v>42</v>
      </c>
      <c r="D13" s="23">
        <v>2568</v>
      </c>
      <c r="E13" s="23" t="s">
        <v>2</v>
      </c>
      <c r="F13" s="24">
        <v>3</v>
      </c>
      <c r="G13" s="14">
        <v>26</v>
      </c>
      <c r="H13" s="13">
        <v>27</v>
      </c>
      <c r="I13" s="15">
        <f t="shared" si="0"/>
        <v>53</v>
      </c>
      <c r="J13" s="13">
        <v>23</v>
      </c>
      <c r="K13" s="17">
        <f t="shared" si="1"/>
        <v>76</v>
      </c>
      <c r="L13" s="18">
        <v>29</v>
      </c>
      <c r="M13" s="17">
        <f t="shared" si="2"/>
        <v>105</v>
      </c>
      <c r="N13" s="18">
        <v>23</v>
      </c>
      <c r="O13" s="17">
        <f t="shared" si="3"/>
        <v>128</v>
      </c>
      <c r="P13" s="18">
        <v>27</v>
      </c>
      <c r="Q13" s="17">
        <f t="shared" si="4"/>
        <v>155</v>
      </c>
      <c r="R13" s="18">
        <v>25</v>
      </c>
      <c r="S13" s="17">
        <f t="shared" si="5"/>
        <v>180</v>
      </c>
      <c r="T13" s="18"/>
      <c r="U13" s="17">
        <f t="shared" si="6"/>
      </c>
      <c r="V13" s="16">
        <f t="shared" si="7"/>
        <v>25.714285714285715</v>
      </c>
    </row>
    <row r="14" spans="1:22" ht="28.5" customHeight="1" thickBot="1">
      <c r="A14" s="196"/>
      <c r="B14" s="21" t="s">
        <v>30</v>
      </c>
      <c r="C14" s="22" t="s">
        <v>101</v>
      </c>
      <c r="D14" s="23">
        <v>2704</v>
      </c>
      <c r="E14" s="23" t="s">
        <v>2</v>
      </c>
      <c r="F14" s="24">
        <v>1</v>
      </c>
      <c r="G14" s="14">
        <v>22</v>
      </c>
      <c r="H14" s="13">
        <v>24</v>
      </c>
      <c r="I14" s="15">
        <f t="shared" si="0"/>
        <v>46</v>
      </c>
      <c r="J14" s="13">
        <v>21</v>
      </c>
      <c r="K14" s="17">
        <f t="shared" si="1"/>
        <v>67</v>
      </c>
      <c r="L14" s="18">
        <v>24</v>
      </c>
      <c r="M14" s="17">
        <f t="shared" si="2"/>
        <v>91</v>
      </c>
      <c r="N14" s="18">
        <v>25</v>
      </c>
      <c r="O14" s="17">
        <f t="shared" si="3"/>
        <v>116</v>
      </c>
      <c r="P14" s="18">
        <v>26</v>
      </c>
      <c r="Q14" s="17">
        <f t="shared" si="4"/>
        <v>142</v>
      </c>
      <c r="R14" s="18">
        <v>28</v>
      </c>
      <c r="S14" s="17">
        <f t="shared" si="5"/>
        <v>170</v>
      </c>
      <c r="T14" s="18"/>
      <c r="U14" s="17">
        <f t="shared" si="6"/>
      </c>
      <c r="V14" s="16">
        <f t="shared" si="7"/>
        <v>24.285714285714285</v>
      </c>
    </row>
    <row r="15" spans="1:22" ht="28.5" customHeight="1" thickBot="1">
      <c r="A15" s="196"/>
      <c r="B15" s="21" t="s">
        <v>39</v>
      </c>
      <c r="C15" s="22" t="s">
        <v>8</v>
      </c>
      <c r="D15" s="23">
        <v>2820</v>
      </c>
      <c r="E15" s="23" t="s">
        <v>100</v>
      </c>
      <c r="F15" s="24">
        <v>1</v>
      </c>
      <c r="G15" s="14">
        <v>29</v>
      </c>
      <c r="H15" s="13">
        <v>25</v>
      </c>
      <c r="I15" s="15">
        <f t="shared" si="0"/>
        <v>54</v>
      </c>
      <c r="J15" s="13">
        <v>22</v>
      </c>
      <c r="K15" s="17">
        <f t="shared" si="1"/>
        <v>76</v>
      </c>
      <c r="L15" s="18">
        <v>25</v>
      </c>
      <c r="M15" s="17">
        <f t="shared" si="2"/>
        <v>101</v>
      </c>
      <c r="N15" s="18">
        <v>22</v>
      </c>
      <c r="O15" s="17">
        <f t="shared" si="3"/>
        <v>123</v>
      </c>
      <c r="P15" s="18">
        <v>21</v>
      </c>
      <c r="Q15" s="17">
        <f t="shared" si="4"/>
        <v>144</v>
      </c>
      <c r="R15" s="18">
        <v>27</v>
      </c>
      <c r="S15" s="17">
        <f t="shared" si="5"/>
        <v>171</v>
      </c>
      <c r="T15" s="18"/>
      <c r="U15" s="17">
        <f t="shared" si="6"/>
      </c>
      <c r="V15" s="16">
        <f t="shared" si="7"/>
        <v>24.428571428571427</v>
      </c>
    </row>
    <row r="16" spans="1:22" ht="28.5" customHeight="1" thickBot="1">
      <c r="A16" s="195" t="s">
        <v>4</v>
      </c>
      <c r="B16" s="21" t="s">
        <v>96</v>
      </c>
      <c r="C16" s="22" t="s">
        <v>42</v>
      </c>
      <c r="D16" s="23">
        <v>2874</v>
      </c>
      <c r="E16" s="23" t="s">
        <v>100</v>
      </c>
      <c r="F16" s="24">
        <v>5</v>
      </c>
      <c r="G16" s="14">
        <v>26</v>
      </c>
      <c r="H16" s="13">
        <v>42</v>
      </c>
      <c r="I16" s="15">
        <f t="shared" si="0"/>
        <v>68</v>
      </c>
      <c r="J16" s="13">
        <v>29</v>
      </c>
      <c r="K16" s="17">
        <f t="shared" si="1"/>
        <v>97</v>
      </c>
      <c r="L16" s="18">
        <v>30</v>
      </c>
      <c r="M16" s="17">
        <f t="shared" si="2"/>
        <v>127</v>
      </c>
      <c r="N16" s="18">
        <v>27</v>
      </c>
      <c r="O16" s="17">
        <f t="shared" si="3"/>
        <v>154</v>
      </c>
      <c r="P16" s="18">
        <v>32</v>
      </c>
      <c r="Q16" s="17">
        <f t="shared" si="4"/>
        <v>186</v>
      </c>
      <c r="R16" s="18">
        <v>26</v>
      </c>
      <c r="S16" s="17">
        <f t="shared" si="5"/>
        <v>212</v>
      </c>
      <c r="T16" s="18"/>
      <c r="U16" s="17">
        <f t="shared" si="6"/>
      </c>
      <c r="V16" s="16">
        <f t="shared" si="7"/>
        <v>30.285714285714285</v>
      </c>
    </row>
    <row r="17" spans="1:22" ht="28.5" customHeight="1" thickBot="1">
      <c r="A17" s="196"/>
      <c r="B17" s="21" t="s">
        <v>28</v>
      </c>
      <c r="C17" s="22" t="s">
        <v>101</v>
      </c>
      <c r="D17" s="23">
        <v>2679</v>
      </c>
      <c r="E17" s="23" t="s">
        <v>100</v>
      </c>
      <c r="F17" s="24">
        <v>3</v>
      </c>
      <c r="G17" s="14">
        <v>26</v>
      </c>
      <c r="H17" s="13">
        <v>20</v>
      </c>
      <c r="I17" s="15">
        <f t="shared" si="0"/>
        <v>46</v>
      </c>
      <c r="J17" s="13">
        <v>29</v>
      </c>
      <c r="K17" s="17">
        <f t="shared" si="1"/>
        <v>75</v>
      </c>
      <c r="L17" s="18">
        <v>24</v>
      </c>
      <c r="M17" s="17">
        <f t="shared" si="2"/>
        <v>99</v>
      </c>
      <c r="N17" s="18">
        <v>26</v>
      </c>
      <c r="O17" s="17">
        <f t="shared" si="3"/>
        <v>125</v>
      </c>
      <c r="P17" s="18">
        <v>25</v>
      </c>
      <c r="Q17" s="17">
        <f t="shared" si="4"/>
        <v>150</v>
      </c>
      <c r="R17" s="18">
        <v>29</v>
      </c>
      <c r="S17" s="17">
        <f t="shared" si="5"/>
        <v>179</v>
      </c>
      <c r="T17" s="18"/>
      <c r="U17" s="17">
        <f t="shared" si="6"/>
      </c>
      <c r="V17" s="16">
        <f t="shared" si="7"/>
        <v>25.571428571428573</v>
      </c>
    </row>
    <row r="18" spans="1:22" ht="28.5" customHeight="1" thickBot="1">
      <c r="A18" s="196"/>
      <c r="B18" s="21" t="s">
        <v>7</v>
      </c>
      <c r="C18" s="22" t="s">
        <v>8</v>
      </c>
      <c r="D18" s="23">
        <v>1934</v>
      </c>
      <c r="E18" s="23" t="s">
        <v>100</v>
      </c>
      <c r="F18" s="24">
        <v>3</v>
      </c>
      <c r="G18" s="14">
        <v>24</v>
      </c>
      <c r="H18" s="13">
        <v>26</v>
      </c>
      <c r="I18" s="15">
        <f t="shared" si="0"/>
        <v>50</v>
      </c>
      <c r="J18" s="13">
        <v>26</v>
      </c>
      <c r="K18" s="17">
        <f t="shared" si="1"/>
        <v>76</v>
      </c>
      <c r="L18" s="18">
        <v>26</v>
      </c>
      <c r="M18" s="17">
        <f t="shared" si="2"/>
        <v>102</v>
      </c>
      <c r="N18" s="18">
        <v>32</v>
      </c>
      <c r="O18" s="17">
        <f t="shared" si="3"/>
        <v>134</v>
      </c>
      <c r="P18" s="18">
        <v>24</v>
      </c>
      <c r="Q18" s="17">
        <f t="shared" si="4"/>
        <v>158</v>
      </c>
      <c r="R18" s="18">
        <v>27</v>
      </c>
      <c r="S18" s="17">
        <f t="shared" si="5"/>
        <v>185</v>
      </c>
      <c r="T18" s="18"/>
      <c r="U18" s="17">
        <f t="shared" si="6"/>
      </c>
      <c r="V18" s="16">
        <f t="shared" si="7"/>
        <v>26.428571428571427</v>
      </c>
    </row>
    <row r="19" spans="1:22" ht="28.5" customHeight="1" thickBot="1">
      <c r="A19" s="195" t="s">
        <v>9</v>
      </c>
      <c r="B19" s="21" t="s">
        <v>36</v>
      </c>
      <c r="C19" s="22" t="s">
        <v>121</v>
      </c>
      <c r="D19" s="23">
        <v>2804</v>
      </c>
      <c r="E19" s="23" t="s">
        <v>2</v>
      </c>
      <c r="F19" s="24">
        <v>2</v>
      </c>
      <c r="G19" s="14">
        <v>27</v>
      </c>
      <c r="H19" s="13">
        <v>24</v>
      </c>
      <c r="I19" s="15">
        <f t="shared" si="0"/>
        <v>51</v>
      </c>
      <c r="J19" s="13">
        <v>27</v>
      </c>
      <c r="K19" s="17">
        <f t="shared" si="1"/>
        <v>78</v>
      </c>
      <c r="L19" s="18">
        <v>29</v>
      </c>
      <c r="M19" s="17">
        <f t="shared" si="2"/>
        <v>107</v>
      </c>
      <c r="N19" s="18">
        <v>23</v>
      </c>
      <c r="O19" s="17">
        <f t="shared" si="3"/>
        <v>130</v>
      </c>
      <c r="P19" s="18">
        <v>25</v>
      </c>
      <c r="Q19" s="17">
        <f t="shared" si="4"/>
        <v>155</v>
      </c>
      <c r="R19" s="18">
        <v>25</v>
      </c>
      <c r="S19" s="17">
        <f t="shared" si="5"/>
        <v>180</v>
      </c>
      <c r="T19" s="18"/>
      <c r="U19" s="17">
        <f t="shared" si="6"/>
      </c>
      <c r="V19" s="16">
        <f t="shared" si="7"/>
        <v>25.714285714285715</v>
      </c>
    </row>
    <row r="20" spans="1:22" ht="28.5" customHeight="1" thickBot="1">
      <c r="A20" s="196"/>
      <c r="B20" s="21" t="s">
        <v>34</v>
      </c>
      <c r="C20" s="22" t="s">
        <v>82</v>
      </c>
      <c r="D20" s="23">
        <v>2768</v>
      </c>
      <c r="E20" s="23" t="s">
        <v>100</v>
      </c>
      <c r="F20" s="24">
        <v>2</v>
      </c>
      <c r="G20" s="14">
        <v>26</v>
      </c>
      <c r="H20" s="13">
        <v>22</v>
      </c>
      <c r="I20" s="15">
        <f t="shared" si="0"/>
        <v>48</v>
      </c>
      <c r="J20" s="13">
        <v>24</v>
      </c>
      <c r="K20" s="17">
        <f t="shared" si="1"/>
        <v>72</v>
      </c>
      <c r="L20" s="18">
        <v>21</v>
      </c>
      <c r="M20" s="17">
        <f t="shared" si="2"/>
        <v>93</v>
      </c>
      <c r="N20" s="18">
        <v>28</v>
      </c>
      <c r="O20" s="17">
        <f t="shared" si="3"/>
        <v>121</v>
      </c>
      <c r="P20" s="18">
        <v>28</v>
      </c>
      <c r="Q20" s="17">
        <f t="shared" si="4"/>
        <v>149</v>
      </c>
      <c r="R20" s="18">
        <v>22</v>
      </c>
      <c r="S20" s="17">
        <f t="shared" si="5"/>
        <v>171</v>
      </c>
      <c r="T20" s="18"/>
      <c r="U20" s="17">
        <f t="shared" si="6"/>
      </c>
      <c r="V20" s="16">
        <f t="shared" si="7"/>
        <v>24.428571428571427</v>
      </c>
    </row>
    <row r="21" spans="1:22" ht="28.5" customHeight="1" thickBot="1">
      <c r="A21" s="196"/>
      <c r="B21" s="21" t="s">
        <v>11</v>
      </c>
      <c r="C21" s="22" t="s">
        <v>12</v>
      </c>
      <c r="D21" s="23">
        <v>2114</v>
      </c>
      <c r="E21" s="23" t="s">
        <v>2</v>
      </c>
      <c r="F21" s="24">
        <v>1</v>
      </c>
      <c r="G21" s="14">
        <v>26</v>
      </c>
      <c r="H21" s="13">
        <v>22</v>
      </c>
      <c r="I21" s="15">
        <f t="shared" si="0"/>
        <v>48</v>
      </c>
      <c r="J21" s="13">
        <v>26</v>
      </c>
      <c r="K21" s="17">
        <f t="shared" si="1"/>
        <v>74</v>
      </c>
      <c r="L21" s="18">
        <v>28</v>
      </c>
      <c r="M21" s="17">
        <f t="shared" si="2"/>
        <v>102</v>
      </c>
      <c r="N21" s="18">
        <v>25</v>
      </c>
      <c r="O21" s="17">
        <f t="shared" si="3"/>
        <v>127</v>
      </c>
      <c r="P21" s="18">
        <v>24</v>
      </c>
      <c r="Q21" s="17">
        <f t="shared" si="4"/>
        <v>151</v>
      </c>
      <c r="R21" s="18">
        <v>22</v>
      </c>
      <c r="S21" s="17">
        <f t="shared" si="5"/>
        <v>173</v>
      </c>
      <c r="T21" s="18"/>
      <c r="U21" s="17">
        <f t="shared" si="6"/>
      </c>
      <c r="V21" s="16">
        <f t="shared" si="7"/>
        <v>24.714285714285715</v>
      </c>
    </row>
    <row r="22" spans="1:22" ht="28.5" customHeight="1" thickBot="1">
      <c r="A22" s="195" t="s">
        <v>62</v>
      </c>
      <c r="B22" s="21" t="s">
        <v>26</v>
      </c>
      <c r="C22" s="22" t="s">
        <v>82</v>
      </c>
      <c r="D22" s="23">
        <v>2676</v>
      </c>
      <c r="E22" s="23" t="s">
        <v>2</v>
      </c>
      <c r="F22" s="24" t="s">
        <v>13</v>
      </c>
      <c r="G22" s="14">
        <v>21</v>
      </c>
      <c r="H22" s="13">
        <v>21</v>
      </c>
      <c r="I22" s="15">
        <f t="shared" si="0"/>
        <v>42</v>
      </c>
      <c r="J22" s="13">
        <v>21</v>
      </c>
      <c r="K22" s="17">
        <f t="shared" si="1"/>
        <v>63</v>
      </c>
      <c r="L22" s="18">
        <v>22</v>
      </c>
      <c r="M22" s="17">
        <f t="shared" si="2"/>
        <v>85</v>
      </c>
      <c r="N22" s="18">
        <v>21</v>
      </c>
      <c r="O22" s="17">
        <f t="shared" si="3"/>
        <v>106</v>
      </c>
      <c r="P22" s="18">
        <v>23</v>
      </c>
      <c r="Q22" s="17">
        <f t="shared" si="4"/>
        <v>129</v>
      </c>
      <c r="R22" s="18">
        <v>19</v>
      </c>
      <c r="S22" s="17">
        <f t="shared" si="5"/>
        <v>148</v>
      </c>
      <c r="T22" s="18">
        <v>21</v>
      </c>
      <c r="U22" s="17">
        <f t="shared" si="6"/>
        <v>169</v>
      </c>
      <c r="V22" s="16">
        <f t="shared" si="7"/>
        <v>21.125</v>
      </c>
    </row>
    <row r="23" spans="1:22" ht="28.5" customHeight="1" thickBot="1">
      <c r="A23" s="196"/>
      <c r="B23" s="21" t="s">
        <v>20</v>
      </c>
      <c r="C23" s="22" t="s">
        <v>103</v>
      </c>
      <c r="D23" s="23">
        <v>2454</v>
      </c>
      <c r="E23" s="23" t="s">
        <v>100</v>
      </c>
      <c r="F23" s="24">
        <v>1</v>
      </c>
      <c r="G23" s="14">
        <v>23</v>
      </c>
      <c r="H23" s="13">
        <v>23</v>
      </c>
      <c r="I23" s="15">
        <f t="shared" si="0"/>
        <v>46</v>
      </c>
      <c r="J23" s="13">
        <v>24</v>
      </c>
      <c r="K23" s="17">
        <f t="shared" si="1"/>
        <v>70</v>
      </c>
      <c r="L23" s="18">
        <v>25</v>
      </c>
      <c r="M23" s="17">
        <f t="shared" si="2"/>
        <v>95</v>
      </c>
      <c r="N23" s="18">
        <v>22</v>
      </c>
      <c r="O23" s="17">
        <f t="shared" si="3"/>
        <v>117</v>
      </c>
      <c r="P23" s="18">
        <v>24</v>
      </c>
      <c r="Q23" s="17">
        <f t="shared" si="4"/>
        <v>141</v>
      </c>
      <c r="R23" s="18">
        <v>26</v>
      </c>
      <c r="S23" s="17">
        <f t="shared" si="5"/>
        <v>167</v>
      </c>
      <c r="T23" s="18">
        <v>20</v>
      </c>
      <c r="U23" s="17">
        <f t="shared" si="6"/>
        <v>187</v>
      </c>
      <c r="V23" s="16">
        <f t="shared" si="7"/>
        <v>23.375</v>
      </c>
    </row>
    <row r="24" spans="1:22" ht="28.5" customHeight="1" thickBot="1">
      <c r="A24" s="196"/>
      <c r="B24" s="21" t="s">
        <v>37</v>
      </c>
      <c r="C24" s="25" t="s">
        <v>24</v>
      </c>
      <c r="D24" s="23">
        <v>2818</v>
      </c>
      <c r="E24" s="23" t="s">
        <v>100</v>
      </c>
      <c r="F24" s="24">
        <v>3</v>
      </c>
      <c r="G24" s="14">
        <v>26</v>
      </c>
      <c r="H24" s="13">
        <v>23</v>
      </c>
      <c r="I24" s="15">
        <f t="shared" si="0"/>
        <v>49</v>
      </c>
      <c r="J24" s="13">
        <v>26</v>
      </c>
      <c r="K24" s="17">
        <f t="shared" si="1"/>
        <v>75</v>
      </c>
      <c r="L24" s="18">
        <v>24</v>
      </c>
      <c r="M24" s="17">
        <f t="shared" si="2"/>
        <v>99</v>
      </c>
      <c r="N24" s="18">
        <v>26</v>
      </c>
      <c r="O24" s="17">
        <f t="shared" si="3"/>
        <v>125</v>
      </c>
      <c r="P24" s="18">
        <v>24</v>
      </c>
      <c r="Q24" s="17">
        <f t="shared" si="4"/>
        <v>149</v>
      </c>
      <c r="R24" s="18">
        <v>24</v>
      </c>
      <c r="S24" s="17">
        <f t="shared" si="5"/>
        <v>173</v>
      </c>
      <c r="T24" s="18"/>
      <c r="U24" s="17">
        <f t="shared" si="6"/>
      </c>
      <c r="V24" s="16">
        <f t="shared" si="7"/>
        <v>24.714285714285715</v>
      </c>
    </row>
    <row r="25" spans="1:22" ht="28.5" customHeight="1" thickBot="1">
      <c r="A25" s="195" t="s">
        <v>63</v>
      </c>
      <c r="B25" s="21" t="s">
        <v>86</v>
      </c>
      <c r="C25" s="22" t="s">
        <v>121</v>
      </c>
      <c r="D25" s="23">
        <v>2801</v>
      </c>
      <c r="E25" s="23" t="s">
        <v>2</v>
      </c>
      <c r="F25" s="24">
        <v>3</v>
      </c>
      <c r="G25" s="14">
        <v>24</v>
      </c>
      <c r="H25" s="13">
        <v>25</v>
      </c>
      <c r="I25" s="15">
        <f t="shared" si="0"/>
        <v>49</v>
      </c>
      <c r="J25" s="13">
        <v>29</v>
      </c>
      <c r="K25" s="17">
        <f t="shared" si="1"/>
        <v>78</v>
      </c>
      <c r="L25" s="18">
        <v>27</v>
      </c>
      <c r="M25" s="17">
        <f t="shared" si="2"/>
        <v>105</v>
      </c>
      <c r="N25" s="18">
        <v>24</v>
      </c>
      <c r="O25" s="17">
        <f t="shared" si="3"/>
        <v>129</v>
      </c>
      <c r="P25" s="18">
        <v>28</v>
      </c>
      <c r="Q25" s="17">
        <f t="shared" si="4"/>
        <v>157</v>
      </c>
      <c r="R25" s="18">
        <v>26</v>
      </c>
      <c r="S25" s="17">
        <f t="shared" si="5"/>
        <v>183</v>
      </c>
      <c r="T25" s="18"/>
      <c r="U25" s="17">
        <f t="shared" si="6"/>
      </c>
      <c r="V25" s="16">
        <f t="shared" si="7"/>
        <v>26.142857142857142</v>
      </c>
    </row>
    <row r="26" spans="1:22" ht="28.5" customHeight="1" thickBot="1">
      <c r="A26" s="196"/>
      <c r="B26" s="21" t="s">
        <v>33</v>
      </c>
      <c r="C26" s="22" t="s">
        <v>82</v>
      </c>
      <c r="D26" s="23">
        <v>2766</v>
      </c>
      <c r="E26" s="23" t="s">
        <v>2</v>
      </c>
      <c r="F26" s="24">
        <v>2</v>
      </c>
      <c r="G26" s="14">
        <v>27</v>
      </c>
      <c r="H26" s="13">
        <v>24</v>
      </c>
      <c r="I26" s="15">
        <f t="shared" si="0"/>
        <v>51</v>
      </c>
      <c r="J26" s="13">
        <v>23</v>
      </c>
      <c r="K26" s="17">
        <f t="shared" si="1"/>
        <v>74</v>
      </c>
      <c r="L26" s="18">
        <v>27</v>
      </c>
      <c r="M26" s="17">
        <f t="shared" si="2"/>
        <v>101</v>
      </c>
      <c r="N26" s="18">
        <v>29</v>
      </c>
      <c r="O26" s="17">
        <f t="shared" si="3"/>
        <v>130</v>
      </c>
      <c r="P26" s="18">
        <v>21</v>
      </c>
      <c r="Q26" s="17">
        <f t="shared" si="4"/>
        <v>151</v>
      </c>
      <c r="R26" s="18">
        <v>28</v>
      </c>
      <c r="S26" s="17">
        <f t="shared" si="5"/>
        <v>179</v>
      </c>
      <c r="T26" s="18"/>
      <c r="U26" s="17">
        <f t="shared" si="6"/>
      </c>
      <c r="V26" s="16">
        <f t="shared" si="7"/>
        <v>25.571428571428573</v>
      </c>
    </row>
    <row r="27" spans="1:22" ht="28.5" customHeight="1" thickBot="1">
      <c r="A27" s="196"/>
      <c r="B27" s="21" t="s">
        <v>15</v>
      </c>
      <c r="C27" s="22" t="s">
        <v>12</v>
      </c>
      <c r="D27" s="23">
        <v>2175</v>
      </c>
      <c r="E27" s="23" t="s">
        <v>2</v>
      </c>
      <c r="F27" s="24">
        <v>1</v>
      </c>
      <c r="G27" s="14">
        <v>22</v>
      </c>
      <c r="H27" s="13">
        <v>23</v>
      </c>
      <c r="I27" s="15">
        <f t="shared" si="0"/>
        <v>45</v>
      </c>
      <c r="J27" s="13">
        <v>22</v>
      </c>
      <c r="K27" s="17">
        <f t="shared" si="1"/>
        <v>67</v>
      </c>
      <c r="L27" s="18">
        <v>25</v>
      </c>
      <c r="M27" s="17">
        <f t="shared" si="2"/>
        <v>92</v>
      </c>
      <c r="N27" s="18">
        <v>22</v>
      </c>
      <c r="O27" s="17">
        <f t="shared" si="3"/>
        <v>114</v>
      </c>
      <c r="P27" s="18">
        <v>25</v>
      </c>
      <c r="Q27" s="17">
        <f t="shared" si="4"/>
        <v>139</v>
      </c>
      <c r="R27" s="18">
        <v>26</v>
      </c>
      <c r="S27" s="17">
        <f t="shared" si="5"/>
        <v>165</v>
      </c>
      <c r="T27" s="18">
        <v>22</v>
      </c>
      <c r="U27" s="17">
        <f t="shared" si="6"/>
        <v>187</v>
      </c>
      <c r="V27" s="16">
        <f t="shared" si="7"/>
        <v>23.375</v>
      </c>
    </row>
    <row r="28" spans="1:22" ht="28.5" customHeight="1" thickBot="1">
      <c r="A28" s="195" t="s">
        <v>64</v>
      </c>
      <c r="B28" s="21" t="s">
        <v>27</v>
      </c>
      <c r="C28" s="22" t="s">
        <v>82</v>
      </c>
      <c r="D28" s="23">
        <v>2678</v>
      </c>
      <c r="E28" s="23" t="s">
        <v>2</v>
      </c>
      <c r="F28" s="24" t="s">
        <v>13</v>
      </c>
      <c r="G28" s="14">
        <v>24</v>
      </c>
      <c r="H28" s="13">
        <v>24</v>
      </c>
      <c r="I28" s="15">
        <f t="shared" si="0"/>
        <v>48</v>
      </c>
      <c r="J28" s="13">
        <v>23</v>
      </c>
      <c r="K28" s="17">
        <f t="shared" si="1"/>
        <v>71</v>
      </c>
      <c r="L28" s="18">
        <v>24</v>
      </c>
      <c r="M28" s="17">
        <f t="shared" si="2"/>
        <v>95</v>
      </c>
      <c r="N28" s="18">
        <v>24</v>
      </c>
      <c r="O28" s="17">
        <f t="shared" si="3"/>
        <v>119</v>
      </c>
      <c r="P28" s="18">
        <v>26</v>
      </c>
      <c r="Q28" s="17">
        <f t="shared" si="4"/>
        <v>145</v>
      </c>
      <c r="R28" s="18">
        <v>26</v>
      </c>
      <c r="S28" s="17">
        <f t="shared" si="5"/>
        <v>171</v>
      </c>
      <c r="T28" s="18"/>
      <c r="U28" s="17">
        <f t="shared" si="6"/>
      </c>
      <c r="V28" s="16">
        <f t="shared" si="7"/>
        <v>24.428571428571427</v>
      </c>
    </row>
    <row r="29" spans="1:22" ht="28.5" customHeight="1" thickBot="1">
      <c r="A29" s="196"/>
      <c r="B29" s="21" t="s">
        <v>21</v>
      </c>
      <c r="C29" s="22" t="s">
        <v>103</v>
      </c>
      <c r="D29" s="23">
        <v>2562</v>
      </c>
      <c r="E29" s="23" t="s">
        <v>100</v>
      </c>
      <c r="F29" s="24" t="s">
        <v>13</v>
      </c>
      <c r="G29" s="14">
        <v>18</v>
      </c>
      <c r="H29" s="13">
        <v>21</v>
      </c>
      <c r="I29" s="15">
        <f t="shared" si="0"/>
        <v>39</v>
      </c>
      <c r="J29" s="13">
        <v>26</v>
      </c>
      <c r="K29" s="17">
        <f t="shared" si="1"/>
        <v>65</v>
      </c>
      <c r="L29" s="18">
        <v>26</v>
      </c>
      <c r="M29" s="17">
        <f t="shared" si="2"/>
        <v>91</v>
      </c>
      <c r="N29" s="18">
        <v>22</v>
      </c>
      <c r="O29" s="17">
        <f t="shared" si="3"/>
        <v>113</v>
      </c>
      <c r="P29" s="18">
        <v>23</v>
      </c>
      <c r="Q29" s="17">
        <f t="shared" si="4"/>
        <v>136</v>
      </c>
      <c r="R29" s="18">
        <v>26</v>
      </c>
      <c r="S29" s="17">
        <f t="shared" si="5"/>
        <v>162</v>
      </c>
      <c r="T29" s="18">
        <v>22</v>
      </c>
      <c r="U29" s="17">
        <f t="shared" si="6"/>
        <v>184</v>
      </c>
      <c r="V29" s="16">
        <f t="shared" si="7"/>
        <v>23</v>
      </c>
    </row>
    <row r="30" spans="1:22" ht="28.5" customHeight="1" thickBot="1">
      <c r="A30" s="196"/>
      <c r="B30" s="21" t="s">
        <v>41</v>
      </c>
      <c r="C30" s="22" t="s">
        <v>24</v>
      </c>
      <c r="D30" s="23">
        <v>2862</v>
      </c>
      <c r="E30" s="23" t="s">
        <v>100</v>
      </c>
      <c r="F30" s="24">
        <v>1</v>
      </c>
      <c r="G30" s="14">
        <v>23</v>
      </c>
      <c r="H30" s="13">
        <v>21</v>
      </c>
      <c r="I30" s="15">
        <f t="shared" si="0"/>
        <v>44</v>
      </c>
      <c r="J30" s="13">
        <v>24</v>
      </c>
      <c r="K30" s="17">
        <f t="shared" si="1"/>
        <v>68</v>
      </c>
      <c r="L30" s="18">
        <v>22</v>
      </c>
      <c r="M30" s="17">
        <f t="shared" si="2"/>
        <v>90</v>
      </c>
      <c r="N30" s="18">
        <v>25</v>
      </c>
      <c r="O30" s="17">
        <f t="shared" si="3"/>
        <v>115</v>
      </c>
      <c r="P30" s="18">
        <v>25</v>
      </c>
      <c r="Q30" s="17">
        <f t="shared" si="4"/>
        <v>140</v>
      </c>
      <c r="R30" s="18">
        <v>30</v>
      </c>
      <c r="S30" s="17">
        <f t="shared" si="5"/>
        <v>170</v>
      </c>
      <c r="T30" s="18"/>
      <c r="U30" s="17">
        <f t="shared" si="6"/>
      </c>
      <c r="V30" s="16">
        <f t="shared" si="7"/>
        <v>24.285714285714285</v>
      </c>
    </row>
    <row r="31" spans="1:22" ht="28.5" customHeight="1" thickBot="1">
      <c r="A31" s="195" t="s">
        <v>65</v>
      </c>
      <c r="B31" s="21" t="s">
        <v>88</v>
      </c>
      <c r="C31" s="22" t="s">
        <v>121</v>
      </c>
      <c r="D31" s="23">
        <v>2805</v>
      </c>
      <c r="E31" s="23" t="s">
        <v>2</v>
      </c>
      <c r="F31" s="24">
        <v>3</v>
      </c>
      <c r="G31" s="14">
        <v>30</v>
      </c>
      <c r="H31" s="13">
        <v>32</v>
      </c>
      <c r="I31" s="15">
        <f t="shared" si="0"/>
        <v>62</v>
      </c>
      <c r="J31" s="13">
        <v>23</v>
      </c>
      <c r="K31" s="17">
        <f t="shared" si="1"/>
        <v>85</v>
      </c>
      <c r="L31" s="18">
        <v>27</v>
      </c>
      <c r="M31" s="17">
        <f t="shared" si="2"/>
        <v>112</v>
      </c>
      <c r="N31" s="18">
        <v>30</v>
      </c>
      <c r="O31" s="17">
        <f t="shared" si="3"/>
        <v>142</v>
      </c>
      <c r="P31" s="18">
        <v>29</v>
      </c>
      <c r="Q31" s="17">
        <f t="shared" si="4"/>
        <v>171</v>
      </c>
      <c r="R31" s="18">
        <v>24</v>
      </c>
      <c r="S31" s="17">
        <f t="shared" si="5"/>
        <v>195</v>
      </c>
      <c r="T31" s="18"/>
      <c r="U31" s="17">
        <f t="shared" si="6"/>
      </c>
      <c r="V31" s="16">
        <f t="shared" si="7"/>
        <v>27.857142857142858</v>
      </c>
    </row>
    <row r="32" spans="1:22" ht="28.5" customHeight="1" thickBot="1">
      <c r="A32" s="196"/>
      <c r="B32" s="21" t="s">
        <v>25</v>
      </c>
      <c r="C32" s="22" t="s">
        <v>82</v>
      </c>
      <c r="D32" s="23">
        <v>2672</v>
      </c>
      <c r="E32" s="23" t="s">
        <v>2</v>
      </c>
      <c r="F32" s="24" t="s">
        <v>13</v>
      </c>
      <c r="G32" s="14">
        <v>28</v>
      </c>
      <c r="H32" s="13">
        <v>25</v>
      </c>
      <c r="I32" s="15">
        <f t="shared" si="0"/>
        <v>53</v>
      </c>
      <c r="J32" s="13">
        <v>21</v>
      </c>
      <c r="K32" s="17">
        <f t="shared" si="1"/>
        <v>74</v>
      </c>
      <c r="L32" s="18">
        <v>26</v>
      </c>
      <c r="M32" s="17">
        <f t="shared" si="2"/>
        <v>100</v>
      </c>
      <c r="N32" s="18">
        <v>22</v>
      </c>
      <c r="O32" s="17">
        <f t="shared" si="3"/>
        <v>122</v>
      </c>
      <c r="P32" s="18">
        <v>25</v>
      </c>
      <c r="Q32" s="17">
        <f t="shared" si="4"/>
        <v>147</v>
      </c>
      <c r="R32" s="18">
        <v>24</v>
      </c>
      <c r="S32" s="17">
        <f t="shared" si="5"/>
        <v>171</v>
      </c>
      <c r="T32" s="18"/>
      <c r="U32" s="17">
        <f t="shared" si="6"/>
      </c>
      <c r="V32" s="16">
        <f t="shared" si="7"/>
        <v>24.428571428571427</v>
      </c>
    </row>
    <row r="33" spans="1:22" ht="28.5" customHeight="1" thickBot="1">
      <c r="A33" s="196"/>
      <c r="B33" s="21" t="s">
        <v>91</v>
      </c>
      <c r="C33" s="22" t="s">
        <v>12</v>
      </c>
      <c r="D33" s="23">
        <v>2835</v>
      </c>
      <c r="E33" s="23" t="s">
        <v>100</v>
      </c>
      <c r="F33" s="24">
        <v>3</v>
      </c>
      <c r="G33" s="14">
        <v>26</v>
      </c>
      <c r="H33" s="13">
        <v>25</v>
      </c>
      <c r="I33" s="15">
        <f t="shared" si="0"/>
        <v>51</v>
      </c>
      <c r="J33" s="13">
        <v>21</v>
      </c>
      <c r="K33" s="17">
        <f t="shared" si="1"/>
        <v>72</v>
      </c>
      <c r="L33" s="18">
        <v>26</v>
      </c>
      <c r="M33" s="17">
        <f t="shared" si="2"/>
        <v>98</v>
      </c>
      <c r="N33" s="18">
        <v>27</v>
      </c>
      <c r="O33" s="17">
        <f t="shared" si="3"/>
        <v>125</v>
      </c>
      <c r="P33" s="18">
        <v>24</v>
      </c>
      <c r="Q33" s="17">
        <f t="shared" si="4"/>
        <v>149</v>
      </c>
      <c r="R33" s="18">
        <v>24</v>
      </c>
      <c r="S33" s="17">
        <f t="shared" si="5"/>
        <v>173</v>
      </c>
      <c r="T33" s="18"/>
      <c r="U33" s="17">
        <f t="shared" si="6"/>
      </c>
      <c r="V33" s="16">
        <f t="shared" si="7"/>
        <v>24.714285714285715</v>
      </c>
    </row>
    <row r="34" spans="1:22" ht="28.5" customHeight="1" thickBot="1">
      <c r="A34" s="195" t="s">
        <v>66</v>
      </c>
      <c r="B34" s="21" t="s">
        <v>16</v>
      </c>
      <c r="C34" s="22" t="s">
        <v>82</v>
      </c>
      <c r="D34" s="23">
        <v>2189</v>
      </c>
      <c r="E34" s="23" t="s">
        <v>2</v>
      </c>
      <c r="F34" s="24">
        <v>1</v>
      </c>
      <c r="G34" s="14">
        <v>20</v>
      </c>
      <c r="H34" s="13">
        <v>25</v>
      </c>
      <c r="I34" s="15">
        <f t="shared" si="0"/>
        <v>45</v>
      </c>
      <c r="J34" s="13">
        <v>24</v>
      </c>
      <c r="K34" s="17">
        <f t="shared" si="1"/>
        <v>69</v>
      </c>
      <c r="L34" s="18">
        <v>24</v>
      </c>
      <c r="M34" s="17">
        <f t="shared" si="2"/>
        <v>93</v>
      </c>
      <c r="N34" s="18">
        <v>22</v>
      </c>
      <c r="O34" s="17">
        <f t="shared" si="3"/>
        <v>115</v>
      </c>
      <c r="P34" s="18">
        <v>21</v>
      </c>
      <c r="Q34" s="17">
        <f t="shared" si="4"/>
        <v>136</v>
      </c>
      <c r="R34" s="18">
        <v>22</v>
      </c>
      <c r="S34" s="17">
        <f t="shared" si="5"/>
        <v>158</v>
      </c>
      <c r="T34" s="18">
        <v>25</v>
      </c>
      <c r="U34" s="17">
        <f t="shared" si="6"/>
        <v>183</v>
      </c>
      <c r="V34" s="16">
        <f t="shared" si="7"/>
        <v>22.875</v>
      </c>
    </row>
    <row r="35" spans="1:22" ht="28.5" customHeight="1" thickBot="1">
      <c r="A35" s="196"/>
      <c r="B35" s="21" t="s">
        <v>14</v>
      </c>
      <c r="C35" s="22" t="s">
        <v>103</v>
      </c>
      <c r="D35" s="23">
        <v>2162</v>
      </c>
      <c r="E35" s="23" t="s">
        <v>2</v>
      </c>
      <c r="F35" s="24">
        <v>2</v>
      </c>
      <c r="G35" s="14">
        <v>30</v>
      </c>
      <c r="H35" s="13">
        <v>23</v>
      </c>
      <c r="I35" s="15">
        <f t="shared" si="0"/>
        <v>53</v>
      </c>
      <c r="J35" s="13">
        <v>24</v>
      </c>
      <c r="K35" s="17">
        <f t="shared" si="1"/>
        <v>77</v>
      </c>
      <c r="L35" s="18">
        <v>24</v>
      </c>
      <c r="M35" s="17">
        <f t="shared" si="2"/>
        <v>101</v>
      </c>
      <c r="N35" s="18">
        <v>25</v>
      </c>
      <c r="O35" s="17">
        <f t="shared" si="3"/>
        <v>126</v>
      </c>
      <c r="P35" s="18">
        <v>27</v>
      </c>
      <c r="Q35" s="17">
        <f t="shared" si="4"/>
        <v>153</v>
      </c>
      <c r="R35" s="18">
        <v>25</v>
      </c>
      <c r="S35" s="17">
        <f t="shared" si="5"/>
        <v>178</v>
      </c>
      <c r="T35" s="18"/>
      <c r="U35" s="17">
        <f t="shared" si="6"/>
      </c>
      <c r="V35" s="16">
        <f t="shared" si="7"/>
        <v>25.428571428571427</v>
      </c>
    </row>
    <row r="36" spans="1:22" ht="28.5" customHeight="1" thickBot="1">
      <c r="A36" s="196"/>
      <c r="B36" s="21" t="s">
        <v>23</v>
      </c>
      <c r="C36" s="22" t="s">
        <v>24</v>
      </c>
      <c r="D36" s="23">
        <v>2637</v>
      </c>
      <c r="E36" s="23" t="s">
        <v>2</v>
      </c>
      <c r="F36" s="24" t="s">
        <v>13</v>
      </c>
      <c r="G36" s="14">
        <v>19</v>
      </c>
      <c r="H36" s="13">
        <v>22</v>
      </c>
      <c r="I36" s="15">
        <f t="shared" si="0"/>
        <v>41</v>
      </c>
      <c r="J36" s="13">
        <v>22</v>
      </c>
      <c r="K36" s="17">
        <f t="shared" si="1"/>
        <v>63</v>
      </c>
      <c r="L36" s="18">
        <v>23</v>
      </c>
      <c r="M36" s="17">
        <f t="shared" si="2"/>
        <v>86</v>
      </c>
      <c r="N36" s="18">
        <v>21</v>
      </c>
      <c r="O36" s="17">
        <f t="shared" si="3"/>
        <v>107</v>
      </c>
      <c r="P36" s="18">
        <v>22</v>
      </c>
      <c r="Q36" s="17">
        <f t="shared" si="4"/>
        <v>129</v>
      </c>
      <c r="R36" s="18">
        <v>22</v>
      </c>
      <c r="S36" s="17">
        <f t="shared" si="5"/>
        <v>151</v>
      </c>
      <c r="T36" s="18">
        <v>23</v>
      </c>
      <c r="U36" s="17">
        <f t="shared" si="6"/>
        <v>174</v>
      </c>
      <c r="V36" s="16">
        <f t="shared" si="7"/>
        <v>21.75</v>
      </c>
    </row>
    <row r="37" spans="1:22" ht="28.5" customHeight="1" thickBot="1">
      <c r="A37" s="195" t="s">
        <v>67</v>
      </c>
      <c r="B37" s="21" t="s">
        <v>95</v>
      </c>
      <c r="C37" s="22" t="s">
        <v>121</v>
      </c>
      <c r="D37" s="23">
        <v>2911</v>
      </c>
      <c r="E37" s="23" t="s">
        <v>100</v>
      </c>
      <c r="F37" s="24">
        <v>4</v>
      </c>
      <c r="G37" s="14">
        <v>27</v>
      </c>
      <c r="H37" s="13">
        <v>25</v>
      </c>
      <c r="I37" s="15">
        <f t="shared" si="0"/>
        <v>52</v>
      </c>
      <c r="J37" s="13">
        <v>26</v>
      </c>
      <c r="K37" s="17">
        <f t="shared" si="1"/>
        <v>78</v>
      </c>
      <c r="L37" s="18">
        <v>29</v>
      </c>
      <c r="M37" s="17">
        <f t="shared" si="2"/>
        <v>107</v>
      </c>
      <c r="N37" s="18">
        <v>29</v>
      </c>
      <c r="O37" s="17">
        <f t="shared" si="3"/>
        <v>136</v>
      </c>
      <c r="P37" s="18">
        <v>30</v>
      </c>
      <c r="Q37" s="17">
        <f t="shared" si="4"/>
        <v>166</v>
      </c>
      <c r="R37" s="18">
        <v>26</v>
      </c>
      <c r="S37" s="17">
        <f t="shared" si="5"/>
        <v>192</v>
      </c>
      <c r="T37" s="18"/>
      <c r="U37" s="17">
        <f t="shared" si="6"/>
      </c>
      <c r="V37" s="16">
        <f t="shared" si="7"/>
        <v>27.428571428571427</v>
      </c>
    </row>
    <row r="38" spans="1:22" ht="28.5" customHeight="1" thickBot="1">
      <c r="A38" s="196"/>
      <c r="B38" s="21" t="s">
        <v>19</v>
      </c>
      <c r="C38" s="22" t="s">
        <v>18</v>
      </c>
      <c r="D38" s="23">
        <v>2434</v>
      </c>
      <c r="E38" s="23" t="s">
        <v>100</v>
      </c>
      <c r="F38" s="24">
        <v>2</v>
      </c>
      <c r="G38" s="14">
        <v>27</v>
      </c>
      <c r="H38" s="13">
        <v>32</v>
      </c>
      <c r="I38" s="15">
        <f t="shared" si="0"/>
        <v>59</v>
      </c>
      <c r="J38" s="13">
        <v>25</v>
      </c>
      <c r="K38" s="17">
        <f t="shared" si="1"/>
        <v>84</v>
      </c>
      <c r="L38" s="18">
        <v>25</v>
      </c>
      <c r="M38" s="17">
        <f t="shared" si="2"/>
        <v>109</v>
      </c>
      <c r="N38" s="18">
        <v>28</v>
      </c>
      <c r="O38" s="17">
        <f t="shared" si="3"/>
        <v>137</v>
      </c>
      <c r="P38" s="18">
        <v>25</v>
      </c>
      <c r="Q38" s="17">
        <f t="shared" si="4"/>
        <v>162</v>
      </c>
      <c r="R38" s="18">
        <v>26</v>
      </c>
      <c r="S38" s="17">
        <f t="shared" si="5"/>
        <v>188</v>
      </c>
      <c r="T38" s="18"/>
      <c r="U38" s="17">
        <f t="shared" si="6"/>
      </c>
      <c r="V38" s="16">
        <f t="shared" si="7"/>
        <v>26.857142857142858</v>
      </c>
    </row>
    <row r="39" spans="1:22" ht="28.5" customHeight="1" thickBot="1">
      <c r="A39" s="196"/>
      <c r="B39" s="21" t="s">
        <v>38</v>
      </c>
      <c r="C39" s="22" t="s">
        <v>24</v>
      </c>
      <c r="D39" s="23">
        <v>2819</v>
      </c>
      <c r="E39" s="23" t="s">
        <v>100</v>
      </c>
      <c r="F39" s="24">
        <v>2</v>
      </c>
      <c r="G39" s="14">
        <v>27</v>
      </c>
      <c r="H39" s="13">
        <v>28</v>
      </c>
      <c r="I39" s="15">
        <f t="shared" si="0"/>
        <v>55</v>
      </c>
      <c r="J39" s="13">
        <v>26</v>
      </c>
      <c r="K39" s="17">
        <f t="shared" si="1"/>
        <v>81</v>
      </c>
      <c r="L39" s="18">
        <v>22</v>
      </c>
      <c r="M39" s="17">
        <f t="shared" si="2"/>
        <v>103</v>
      </c>
      <c r="N39" s="18">
        <v>21</v>
      </c>
      <c r="O39" s="17">
        <f t="shared" si="3"/>
        <v>124</v>
      </c>
      <c r="P39" s="18">
        <v>24</v>
      </c>
      <c r="Q39" s="17">
        <f t="shared" si="4"/>
        <v>148</v>
      </c>
      <c r="R39" s="18">
        <v>29</v>
      </c>
      <c r="S39" s="17">
        <f t="shared" si="5"/>
        <v>177</v>
      </c>
      <c r="T39" s="18"/>
      <c r="U39" s="17">
        <f t="shared" si="6"/>
      </c>
      <c r="V39" s="16">
        <f t="shared" si="7"/>
        <v>25.285714285714285</v>
      </c>
    </row>
    <row r="40" spans="1:22" ht="28.5" customHeight="1" thickBot="1">
      <c r="A40" s="195" t="s">
        <v>68</v>
      </c>
      <c r="B40" s="21" t="s">
        <v>43</v>
      </c>
      <c r="C40" s="22" t="s">
        <v>121</v>
      </c>
      <c r="D40" s="23">
        <v>2896</v>
      </c>
      <c r="E40" s="23" t="s">
        <v>100</v>
      </c>
      <c r="F40" s="24">
        <v>5</v>
      </c>
      <c r="G40" s="14">
        <v>28</v>
      </c>
      <c r="H40" s="13">
        <v>29</v>
      </c>
      <c r="I40" s="15">
        <f t="shared" si="0"/>
        <v>57</v>
      </c>
      <c r="J40" s="13">
        <v>26</v>
      </c>
      <c r="K40" s="17">
        <f t="shared" si="1"/>
        <v>83</v>
      </c>
      <c r="L40" s="18">
        <v>30</v>
      </c>
      <c r="M40" s="17">
        <f t="shared" si="2"/>
        <v>113</v>
      </c>
      <c r="N40" s="18">
        <v>29</v>
      </c>
      <c r="O40" s="17">
        <f t="shared" si="3"/>
        <v>142</v>
      </c>
      <c r="P40" s="18">
        <v>30</v>
      </c>
      <c r="Q40" s="17">
        <f t="shared" si="4"/>
        <v>172</v>
      </c>
      <c r="R40" s="18">
        <v>34</v>
      </c>
      <c r="S40" s="17">
        <f t="shared" si="5"/>
        <v>206</v>
      </c>
      <c r="T40" s="18"/>
      <c r="U40" s="17">
        <f t="shared" si="6"/>
      </c>
      <c r="V40" s="16">
        <f t="shared" si="7"/>
        <v>29.428571428571427</v>
      </c>
    </row>
    <row r="41" spans="1:22" ht="28.5" customHeight="1" thickBot="1">
      <c r="A41" s="196"/>
      <c r="B41" s="21" t="s">
        <v>35</v>
      </c>
      <c r="C41" s="22" t="s">
        <v>90</v>
      </c>
      <c r="D41" s="23">
        <v>2789</v>
      </c>
      <c r="E41" s="23" t="s">
        <v>100</v>
      </c>
      <c r="F41" s="24">
        <v>3</v>
      </c>
      <c r="G41" s="14">
        <v>29</v>
      </c>
      <c r="H41" s="13">
        <v>28</v>
      </c>
      <c r="I41" s="15">
        <f t="shared" si="0"/>
        <v>57</v>
      </c>
      <c r="J41" s="13">
        <v>26</v>
      </c>
      <c r="K41" s="17">
        <f t="shared" si="1"/>
        <v>83</v>
      </c>
      <c r="L41" s="18">
        <v>28</v>
      </c>
      <c r="M41" s="17">
        <f t="shared" si="2"/>
        <v>111</v>
      </c>
      <c r="N41" s="18">
        <v>24</v>
      </c>
      <c r="O41" s="17">
        <f t="shared" si="3"/>
        <v>135</v>
      </c>
      <c r="P41" s="18">
        <v>25</v>
      </c>
      <c r="Q41" s="17">
        <f t="shared" si="4"/>
        <v>160</v>
      </c>
      <c r="R41" s="18">
        <v>27</v>
      </c>
      <c r="S41" s="17">
        <f t="shared" si="5"/>
        <v>187</v>
      </c>
      <c r="T41" s="18"/>
      <c r="U41" s="17">
        <f t="shared" si="6"/>
      </c>
      <c r="V41" s="16">
        <f t="shared" si="7"/>
        <v>26.714285714285715</v>
      </c>
    </row>
    <row r="42" spans="1:22" ht="28.5" customHeight="1" thickBot="1">
      <c r="A42" s="196"/>
      <c r="B42" s="6" t="s">
        <v>119</v>
      </c>
      <c r="C42" s="22" t="s">
        <v>90</v>
      </c>
      <c r="D42" s="7">
        <v>3036</v>
      </c>
      <c r="E42" s="7" t="s">
        <v>100</v>
      </c>
      <c r="F42" s="8" t="s">
        <v>98</v>
      </c>
      <c r="G42" s="14">
        <v>34</v>
      </c>
      <c r="H42" s="13">
        <v>32</v>
      </c>
      <c r="I42" s="15">
        <f t="shared" si="0"/>
        <v>66</v>
      </c>
      <c r="J42" s="13">
        <v>45</v>
      </c>
      <c r="K42" s="17">
        <f t="shared" si="1"/>
        <v>111</v>
      </c>
      <c r="L42" s="18">
        <v>39</v>
      </c>
      <c r="M42" s="17">
        <f t="shared" si="2"/>
        <v>150</v>
      </c>
      <c r="N42" s="18">
        <v>27</v>
      </c>
      <c r="O42" s="17">
        <f t="shared" si="3"/>
        <v>177</v>
      </c>
      <c r="P42" s="18">
        <v>33</v>
      </c>
      <c r="Q42" s="17">
        <f t="shared" si="4"/>
        <v>210</v>
      </c>
      <c r="R42" s="18">
        <v>37</v>
      </c>
      <c r="S42" s="17">
        <f t="shared" si="5"/>
        <v>247</v>
      </c>
      <c r="T42" s="18"/>
      <c r="U42" s="17">
        <f t="shared" si="6"/>
      </c>
      <c r="V42" s="16">
        <f t="shared" si="7"/>
        <v>35.285714285714285</v>
      </c>
    </row>
    <row r="43" spans="1:22" ht="28.5" customHeight="1" thickBot="1">
      <c r="A43" s="195" t="s">
        <v>69</v>
      </c>
      <c r="B43" s="21" t="s">
        <v>44</v>
      </c>
      <c r="C43" s="22" t="s">
        <v>121</v>
      </c>
      <c r="D43" s="23">
        <v>2913</v>
      </c>
      <c r="E43" s="23" t="s">
        <v>100</v>
      </c>
      <c r="F43" s="24">
        <v>5</v>
      </c>
      <c r="G43" s="14">
        <v>40</v>
      </c>
      <c r="H43" s="13">
        <v>31</v>
      </c>
      <c r="I43" s="15">
        <f t="shared" si="0"/>
        <v>71</v>
      </c>
      <c r="J43" s="13">
        <v>38</v>
      </c>
      <c r="K43" s="17">
        <f t="shared" si="1"/>
        <v>109</v>
      </c>
      <c r="L43" s="18">
        <v>28</v>
      </c>
      <c r="M43" s="17">
        <f t="shared" si="2"/>
        <v>137</v>
      </c>
      <c r="N43" s="18">
        <v>32</v>
      </c>
      <c r="O43" s="17">
        <f t="shared" si="3"/>
        <v>169</v>
      </c>
      <c r="P43" s="18">
        <v>33</v>
      </c>
      <c r="Q43" s="17">
        <f t="shared" si="4"/>
        <v>202</v>
      </c>
      <c r="R43" s="18">
        <v>33</v>
      </c>
      <c r="S43" s="17">
        <f t="shared" si="5"/>
        <v>235</v>
      </c>
      <c r="T43" s="18"/>
      <c r="U43" s="17">
        <f t="shared" si="6"/>
      </c>
      <c r="V43" s="16">
        <f t="shared" si="7"/>
        <v>33.57142857142857</v>
      </c>
    </row>
    <row r="44" spans="1:22" ht="28.5" customHeight="1" thickBot="1">
      <c r="A44" s="196"/>
      <c r="B44" s="21" t="s">
        <v>22</v>
      </c>
      <c r="C44" s="22" t="s">
        <v>90</v>
      </c>
      <c r="D44" s="23">
        <v>2590</v>
      </c>
      <c r="E44" s="23" t="s">
        <v>100</v>
      </c>
      <c r="F44" s="24" t="s">
        <v>13</v>
      </c>
      <c r="G44" s="14">
        <v>25</v>
      </c>
      <c r="H44" s="13">
        <v>23</v>
      </c>
      <c r="I44" s="15">
        <f t="shared" si="0"/>
        <v>48</v>
      </c>
      <c r="J44" s="13">
        <v>29</v>
      </c>
      <c r="K44" s="17">
        <f t="shared" si="1"/>
        <v>77</v>
      </c>
      <c r="L44" s="18">
        <v>21</v>
      </c>
      <c r="M44" s="17">
        <f t="shared" si="2"/>
        <v>98</v>
      </c>
      <c r="N44" s="18">
        <v>22</v>
      </c>
      <c r="O44" s="17">
        <f t="shared" si="3"/>
        <v>120</v>
      </c>
      <c r="P44" s="18">
        <v>22</v>
      </c>
      <c r="Q44" s="17">
        <f t="shared" si="4"/>
        <v>142</v>
      </c>
      <c r="R44" s="18">
        <v>22</v>
      </c>
      <c r="S44" s="17">
        <f t="shared" si="5"/>
        <v>164</v>
      </c>
      <c r="T44" s="18">
        <v>23</v>
      </c>
      <c r="U44" s="17">
        <f t="shared" si="6"/>
        <v>187</v>
      </c>
      <c r="V44" s="16">
        <f t="shared" si="7"/>
        <v>23.375</v>
      </c>
    </row>
    <row r="45" spans="1:22" ht="28.5" customHeight="1" thickBot="1">
      <c r="A45" s="195" t="s">
        <v>70</v>
      </c>
      <c r="B45" s="21" t="s">
        <v>17</v>
      </c>
      <c r="C45" s="22" t="s">
        <v>18</v>
      </c>
      <c r="D45" s="23">
        <v>2433</v>
      </c>
      <c r="E45" s="23" t="s">
        <v>2</v>
      </c>
      <c r="F45" s="24">
        <v>2</v>
      </c>
      <c r="G45" s="14">
        <v>28</v>
      </c>
      <c r="H45" s="13">
        <v>29</v>
      </c>
      <c r="I45" s="15">
        <f t="shared" si="0"/>
        <v>57</v>
      </c>
      <c r="J45" s="13">
        <v>24</v>
      </c>
      <c r="K45" s="17">
        <f t="shared" si="1"/>
        <v>81</v>
      </c>
      <c r="L45" s="18">
        <v>24</v>
      </c>
      <c r="M45" s="17">
        <f t="shared" si="2"/>
        <v>105</v>
      </c>
      <c r="N45" s="18">
        <v>25</v>
      </c>
      <c r="O45" s="17">
        <f t="shared" si="3"/>
        <v>130</v>
      </c>
      <c r="P45" s="18">
        <v>23</v>
      </c>
      <c r="Q45" s="17">
        <f t="shared" si="4"/>
        <v>153</v>
      </c>
      <c r="R45" s="18">
        <v>27</v>
      </c>
      <c r="S45" s="17">
        <f t="shared" si="5"/>
        <v>180</v>
      </c>
      <c r="T45" s="18"/>
      <c r="U45" s="17">
        <f t="shared" si="6"/>
      </c>
      <c r="V45" s="16">
        <f t="shared" si="7"/>
        <v>25.714285714285715</v>
      </c>
    </row>
    <row r="46" spans="1:22" ht="28.5" customHeight="1" thickBot="1">
      <c r="A46" s="196"/>
      <c r="B46" s="21" t="s">
        <v>97</v>
      </c>
      <c r="C46" s="22" t="s">
        <v>92</v>
      </c>
      <c r="D46" s="23">
        <v>2860</v>
      </c>
      <c r="E46" s="23" t="s">
        <v>100</v>
      </c>
      <c r="F46" s="24">
        <v>5</v>
      </c>
      <c r="G46" s="14">
        <v>28</v>
      </c>
      <c r="H46" s="13">
        <v>32</v>
      </c>
      <c r="I46" s="15">
        <f t="shared" si="0"/>
        <v>60</v>
      </c>
      <c r="J46" s="13">
        <v>36</v>
      </c>
      <c r="K46" s="17">
        <f t="shared" si="1"/>
        <v>96</v>
      </c>
      <c r="L46" s="18">
        <v>31</v>
      </c>
      <c r="M46" s="17">
        <f t="shared" si="2"/>
        <v>127</v>
      </c>
      <c r="N46" s="18">
        <v>28</v>
      </c>
      <c r="O46" s="17">
        <f t="shared" si="3"/>
        <v>155</v>
      </c>
      <c r="P46" s="18">
        <v>37</v>
      </c>
      <c r="Q46" s="17">
        <f t="shared" si="4"/>
        <v>192</v>
      </c>
      <c r="R46" s="18">
        <v>28</v>
      </c>
      <c r="S46" s="17">
        <f t="shared" si="5"/>
        <v>220</v>
      </c>
      <c r="T46" s="18"/>
      <c r="U46" s="17">
        <f t="shared" si="6"/>
      </c>
      <c r="V46" s="16">
        <f t="shared" si="7"/>
        <v>31.428571428571427</v>
      </c>
    </row>
    <row r="47" spans="1:22" ht="28.5" customHeight="1" thickBot="1">
      <c r="A47" s="196"/>
      <c r="B47" s="21" t="s">
        <v>84</v>
      </c>
      <c r="C47" s="22" t="s">
        <v>85</v>
      </c>
      <c r="D47" s="23">
        <v>2774</v>
      </c>
      <c r="E47" s="23" t="s">
        <v>2</v>
      </c>
      <c r="F47" s="24">
        <v>3</v>
      </c>
      <c r="G47" s="14">
        <v>26</v>
      </c>
      <c r="H47" s="13">
        <v>23</v>
      </c>
      <c r="I47" s="15">
        <f t="shared" si="0"/>
        <v>49</v>
      </c>
      <c r="J47" s="13">
        <v>24</v>
      </c>
      <c r="K47" s="17">
        <f t="shared" si="1"/>
        <v>73</v>
      </c>
      <c r="L47" s="18">
        <v>26</v>
      </c>
      <c r="M47" s="17">
        <f t="shared" si="2"/>
        <v>99</v>
      </c>
      <c r="N47" s="18">
        <v>24</v>
      </c>
      <c r="O47" s="17">
        <f t="shared" si="3"/>
        <v>123</v>
      </c>
      <c r="P47" s="18">
        <v>24</v>
      </c>
      <c r="Q47" s="17">
        <f t="shared" si="4"/>
        <v>147</v>
      </c>
      <c r="R47" s="18">
        <v>21</v>
      </c>
      <c r="S47" s="17">
        <f t="shared" si="5"/>
        <v>168</v>
      </c>
      <c r="T47" s="18">
        <v>24</v>
      </c>
      <c r="U47" s="17">
        <f t="shared" si="6"/>
        <v>192</v>
      </c>
      <c r="V47" s="16">
        <f t="shared" si="7"/>
        <v>24</v>
      </c>
    </row>
    <row r="48" spans="1:22" ht="28.5" customHeight="1" thickBot="1">
      <c r="A48" s="195" t="s">
        <v>71</v>
      </c>
      <c r="B48" s="21" t="s">
        <v>32</v>
      </c>
      <c r="C48" s="22" t="s">
        <v>18</v>
      </c>
      <c r="D48" s="23">
        <v>2712</v>
      </c>
      <c r="E48" s="23" t="s">
        <v>100</v>
      </c>
      <c r="F48" s="24">
        <v>4</v>
      </c>
      <c r="G48" s="14">
        <v>37</v>
      </c>
      <c r="H48" s="13">
        <v>31</v>
      </c>
      <c r="I48" s="15">
        <f t="shared" si="0"/>
        <v>68</v>
      </c>
      <c r="J48" s="13">
        <v>38</v>
      </c>
      <c r="K48" s="17">
        <f t="shared" si="1"/>
        <v>106</v>
      </c>
      <c r="L48" s="18">
        <v>25</v>
      </c>
      <c r="M48" s="17">
        <f t="shared" si="2"/>
        <v>131</v>
      </c>
      <c r="N48" s="18">
        <v>29</v>
      </c>
      <c r="O48" s="17">
        <f t="shared" si="3"/>
        <v>160</v>
      </c>
      <c r="P48" s="18">
        <v>23</v>
      </c>
      <c r="Q48" s="17">
        <f t="shared" si="4"/>
        <v>183</v>
      </c>
      <c r="R48" s="18">
        <v>26</v>
      </c>
      <c r="S48" s="17">
        <f t="shared" si="5"/>
        <v>209</v>
      </c>
      <c r="T48" s="18"/>
      <c r="U48" s="17">
        <f t="shared" si="6"/>
      </c>
      <c r="V48" s="16">
        <f t="shared" si="7"/>
        <v>29.857142857142858</v>
      </c>
    </row>
    <row r="49" spans="1:22" ht="28.5" customHeight="1" thickBot="1">
      <c r="A49" s="196"/>
      <c r="B49" s="21" t="s">
        <v>99</v>
      </c>
      <c r="C49" s="22" t="s">
        <v>120</v>
      </c>
      <c r="D49" s="23">
        <v>2108</v>
      </c>
      <c r="E49" s="23" t="s">
        <v>2</v>
      </c>
      <c r="F49" s="24" t="s">
        <v>13</v>
      </c>
      <c r="G49" s="14">
        <v>20</v>
      </c>
      <c r="H49" s="13">
        <v>19</v>
      </c>
      <c r="I49" s="15">
        <f t="shared" si="0"/>
        <v>39</v>
      </c>
      <c r="J49" s="13">
        <v>21</v>
      </c>
      <c r="K49" s="17">
        <f t="shared" si="1"/>
        <v>60</v>
      </c>
      <c r="L49" s="18">
        <v>23</v>
      </c>
      <c r="M49" s="17">
        <f t="shared" si="2"/>
        <v>83</v>
      </c>
      <c r="N49" s="18">
        <v>20</v>
      </c>
      <c r="O49" s="17">
        <f t="shared" si="3"/>
        <v>103</v>
      </c>
      <c r="P49" s="18">
        <v>25</v>
      </c>
      <c r="Q49" s="17">
        <f t="shared" si="4"/>
        <v>128</v>
      </c>
      <c r="R49" s="18">
        <v>20</v>
      </c>
      <c r="S49" s="17">
        <f t="shared" si="5"/>
        <v>148</v>
      </c>
      <c r="T49" s="18">
        <v>24</v>
      </c>
      <c r="U49" s="17">
        <f t="shared" si="6"/>
        <v>172</v>
      </c>
      <c r="V49" s="16">
        <f t="shared" si="7"/>
        <v>21.5</v>
      </c>
    </row>
    <row r="50" spans="1:22" ht="28.5" customHeight="1" thickBot="1">
      <c r="A50" s="196"/>
      <c r="B50" s="35" t="s">
        <v>94</v>
      </c>
      <c r="C50" s="36" t="s">
        <v>92</v>
      </c>
      <c r="D50" s="37">
        <v>2594</v>
      </c>
      <c r="E50" s="37" t="s">
        <v>100</v>
      </c>
      <c r="F50" s="38">
        <v>2</v>
      </c>
      <c r="G50" s="39">
        <v>26</v>
      </c>
      <c r="H50" s="40">
        <v>27</v>
      </c>
      <c r="I50" s="41">
        <f t="shared" si="0"/>
        <v>53</v>
      </c>
      <c r="J50" s="40">
        <v>26</v>
      </c>
      <c r="K50" s="41">
        <f t="shared" si="1"/>
        <v>79</v>
      </c>
      <c r="L50" s="40">
        <v>25</v>
      </c>
      <c r="M50" s="41">
        <f t="shared" si="2"/>
        <v>104</v>
      </c>
      <c r="N50" s="40">
        <v>28</v>
      </c>
      <c r="O50" s="41">
        <f t="shared" si="3"/>
        <v>132</v>
      </c>
      <c r="P50" s="40">
        <v>26</v>
      </c>
      <c r="Q50" s="41">
        <f t="shared" si="4"/>
        <v>158</v>
      </c>
      <c r="R50" s="40">
        <v>29</v>
      </c>
      <c r="S50" s="41">
        <f t="shared" si="5"/>
        <v>187</v>
      </c>
      <c r="T50" s="40"/>
      <c r="U50" s="41">
        <f t="shared" si="6"/>
      </c>
      <c r="V50" s="42">
        <f t="shared" si="7"/>
        <v>26.714285714285715</v>
      </c>
    </row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</sheetData>
  <mergeCells count="21">
    <mergeCell ref="A1:V1"/>
    <mergeCell ref="C5:C6"/>
    <mergeCell ref="D5:D6"/>
    <mergeCell ref="E5:E6"/>
    <mergeCell ref="F5:F6"/>
    <mergeCell ref="V5:V6"/>
    <mergeCell ref="A7:A9"/>
    <mergeCell ref="A10:A12"/>
    <mergeCell ref="A13:A15"/>
    <mergeCell ref="A16:A18"/>
    <mergeCell ref="A19:A21"/>
    <mergeCell ref="A22:A24"/>
    <mergeCell ref="A25:A27"/>
    <mergeCell ref="A28:A30"/>
    <mergeCell ref="A43:A44"/>
    <mergeCell ref="A45:A47"/>
    <mergeCell ref="A48:A50"/>
    <mergeCell ref="A31:A33"/>
    <mergeCell ref="A34:A36"/>
    <mergeCell ref="A37:A39"/>
    <mergeCell ref="A40:A42"/>
  </mergeCells>
  <printOptions horizontalCentered="1"/>
  <pageMargins left="0.3937007874015748" right="0" top="0" bottom="0" header="0.5118110236220472" footer="0.5118110236220472"/>
  <pageSetup horizontalDpi="180" verticalDpi="180" orientation="landscape" paperSize="125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="65" zoomScaleNormal="65" workbookViewId="0" topLeftCell="A1">
      <selection activeCell="A1" sqref="A1:T1"/>
    </sheetView>
  </sheetViews>
  <sheetFormatPr defaultColWidth="9.00390625" defaultRowHeight="12.75"/>
  <cols>
    <col min="1" max="1" width="5.75390625" style="1" customWidth="1"/>
    <col min="2" max="2" width="34.75390625" style="2" customWidth="1"/>
    <col min="3" max="9" width="6.75390625" style="1" customWidth="1"/>
    <col min="10" max="10" width="28.75390625" style="2" customWidth="1"/>
    <col min="11" max="11" width="6.75390625" style="2" customWidth="1"/>
    <col min="12" max="16384" width="9.125" style="2" customWidth="1"/>
  </cols>
  <sheetData>
    <row r="1" spans="1:10" ht="30" customHeight="1">
      <c r="A1" s="189" t="s">
        <v>116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30" customHeight="1">
      <c r="A2" s="189" t="s">
        <v>123</v>
      </c>
      <c r="B2" s="197"/>
      <c r="C2" s="197"/>
      <c r="D2" s="197"/>
      <c r="E2" s="197"/>
      <c r="F2" s="197"/>
      <c r="G2" s="197"/>
      <c r="H2" s="197"/>
      <c r="I2" s="197"/>
      <c r="J2" s="197"/>
    </row>
    <row r="3" ht="30" customHeight="1">
      <c r="B3" s="19" t="s">
        <v>115</v>
      </c>
    </row>
    <row r="4" ht="30" customHeight="1" thickBot="1"/>
    <row r="5" spans="1:10" ht="30" customHeight="1" thickTop="1">
      <c r="A5" s="3" t="s">
        <v>72</v>
      </c>
      <c r="B5" s="4" t="s">
        <v>48</v>
      </c>
      <c r="C5" s="4" t="s">
        <v>49</v>
      </c>
      <c r="D5" s="4" t="s">
        <v>50</v>
      </c>
      <c r="E5" s="4" t="s">
        <v>51</v>
      </c>
      <c r="F5" s="4" t="s">
        <v>52</v>
      </c>
      <c r="G5" s="4" t="s">
        <v>53</v>
      </c>
      <c r="H5" s="4" t="s">
        <v>54</v>
      </c>
      <c r="I5" s="4" t="s">
        <v>55</v>
      </c>
      <c r="J5" s="190" t="s">
        <v>1</v>
      </c>
    </row>
    <row r="6" spans="1:10" ht="30" customHeight="1" thickBot="1">
      <c r="A6" s="9" t="s">
        <v>73</v>
      </c>
      <c r="B6" s="27" t="s">
        <v>0</v>
      </c>
      <c r="C6" s="27" t="s">
        <v>57</v>
      </c>
      <c r="D6" s="27" t="s">
        <v>57</v>
      </c>
      <c r="E6" s="27" t="s">
        <v>57</v>
      </c>
      <c r="F6" s="27" t="s">
        <v>57</v>
      </c>
      <c r="G6" s="27" t="s">
        <v>57</v>
      </c>
      <c r="H6" s="27" t="s">
        <v>57</v>
      </c>
      <c r="I6" s="27" t="s">
        <v>57</v>
      </c>
      <c r="J6" s="191"/>
    </row>
    <row r="7" spans="1:10" ht="30" customHeight="1" thickBot="1">
      <c r="A7" s="32">
        <v>1</v>
      </c>
      <c r="B7" s="10" t="str">
        <f>IF('Skupiny hodnoty'!B7="","",'Skupiny hodnoty'!B7)</f>
        <v>Doležel Jan</v>
      </c>
      <c r="C7" s="12">
        <f>IF('Skupiny hodnoty'!G7="","",'Skupiny hodnoty'!G7)</f>
        <v>24</v>
      </c>
      <c r="D7" s="11">
        <f>IF('Skupiny hodnoty'!H7="","",'Skupiny hodnoty'!H7)</f>
        <v>23</v>
      </c>
      <c r="E7" s="11">
        <f>IF('Skupiny hodnoty'!J7="","",'Skupiny hodnoty'!J7)</f>
        <v>24</v>
      </c>
      <c r="F7" s="11">
        <f>IF('Skupiny hodnoty'!L7="","",'Skupiny hodnoty'!L7)</f>
        <v>25</v>
      </c>
      <c r="G7" s="11">
        <f>IF('Skupiny hodnoty'!N7="","",'Skupiny hodnoty'!N7)</f>
        <v>26</v>
      </c>
      <c r="H7" s="11">
        <f>IF('Skupiny hodnoty'!P7="","",'Skupiny hodnoty'!P7)</f>
        <v>23</v>
      </c>
      <c r="I7" s="33">
        <f>IF('Skupiny hodnoty'!R7="","",'Skupiny hodnoty'!R7)</f>
        <v>23</v>
      </c>
      <c r="J7" s="34" t="str">
        <f>IF('Skupiny hodnoty'!C7="","",'Skupiny hodnoty'!C7)</f>
        <v>MGC Holešov</v>
      </c>
    </row>
    <row r="8" spans="1:10" ht="30" customHeight="1" thickBot="1">
      <c r="A8" s="32">
        <v>2</v>
      </c>
      <c r="B8" s="10" t="str">
        <f>IF('Skupiny hodnoty'!B8="","",'Skupiny hodnoty'!B8)</f>
        <v>Chládek Jan</v>
      </c>
      <c r="C8" s="12">
        <f>IF('Skupiny hodnoty'!G8="","",'Skupiny hodnoty'!G8)</f>
        <v>20</v>
      </c>
      <c r="D8" s="11">
        <f>IF('Skupiny hodnoty'!H8="","",'Skupiny hodnoty'!H8)</f>
        <v>29</v>
      </c>
      <c r="E8" s="11">
        <f>IF('Skupiny hodnoty'!J8="","",'Skupiny hodnoty'!J8)</f>
        <v>20</v>
      </c>
      <c r="F8" s="11">
        <f>IF('Skupiny hodnoty'!L8="","",'Skupiny hodnoty'!L8)</f>
        <v>28</v>
      </c>
      <c r="G8" s="11">
        <f>IF('Skupiny hodnoty'!N8="","",'Skupiny hodnoty'!N8)</f>
        <v>25</v>
      </c>
      <c r="H8" s="11">
        <f>IF('Skupiny hodnoty'!P8="","",'Skupiny hodnoty'!P8)</f>
        <v>24</v>
      </c>
      <c r="I8" s="33">
        <f>IF('Skupiny hodnoty'!R8="","",'Skupiny hodnoty'!R8)</f>
        <v>22</v>
      </c>
      <c r="J8" s="34" t="str">
        <f>IF('Skupiny hodnoty'!C8="","",'Skupiny hodnoty'!C8)</f>
        <v>SK GC Frant. Lázně</v>
      </c>
    </row>
    <row r="9" spans="1:10" ht="30" customHeight="1" thickBot="1">
      <c r="A9" s="32">
        <v>3</v>
      </c>
      <c r="B9" s="10" t="str">
        <f>IF('Skupiny hodnoty'!B9="","",'Skupiny hodnoty'!B9)</f>
        <v>Fantal Jakub</v>
      </c>
      <c r="C9" s="12">
        <f>IF('Skupiny hodnoty'!G9="","",'Skupiny hodnoty'!G9)</f>
        <v>27</v>
      </c>
      <c r="D9" s="11">
        <f>IF('Skupiny hodnoty'!H9="","",'Skupiny hodnoty'!H9)</f>
        <v>31</v>
      </c>
      <c r="E9" s="11">
        <f>IF('Skupiny hodnoty'!J9="","",'Skupiny hodnoty'!J9)</f>
        <v>25</v>
      </c>
      <c r="F9" s="11">
        <f>IF('Skupiny hodnoty'!L9="","",'Skupiny hodnoty'!L9)</f>
        <v>27</v>
      </c>
      <c r="G9" s="11">
        <f>IF('Skupiny hodnoty'!N9="","",'Skupiny hodnoty'!N9)</f>
        <v>32</v>
      </c>
      <c r="H9" s="11">
        <f>IF('Skupiny hodnoty'!P9="","",'Skupiny hodnoty'!P9)</f>
        <v>20</v>
      </c>
      <c r="I9" s="33">
        <f>IF('Skupiny hodnoty'!R9="","",'Skupiny hodnoty'!R9)</f>
        <v>31</v>
      </c>
      <c r="J9" s="34" t="str">
        <f>IF('Skupiny hodnoty'!C9="","",'Skupiny hodnoty'!C9)</f>
        <v>MGC Olomouc</v>
      </c>
    </row>
    <row r="10" spans="1:10" ht="30" customHeight="1" thickBot="1">
      <c r="A10" s="32">
        <v>4</v>
      </c>
      <c r="B10" s="10" t="str">
        <f>IF('Skupiny hodnoty'!B10="","",'Skupiny hodnoty'!B10)</f>
        <v>Kutra Radomil</v>
      </c>
      <c r="C10" s="12">
        <f>IF('Skupiny hodnoty'!G10="","",'Skupiny hodnoty'!G10)</f>
        <v>29</v>
      </c>
      <c r="D10" s="11">
        <f>IF('Skupiny hodnoty'!H10="","",'Skupiny hodnoty'!H10)</f>
        <v>23</v>
      </c>
      <c r="E10" s="11">
        <f>IF('Skupiny hodnoty'!J10="","",'Skupiny hodnoty'!J10)</f>
        <v>30</v>
      </c>
      <c r="F10" s="11">
        <f>IF('Skupiny hodnoty'!L10="","",'Skupiny hodnoty'!L10)</f>
        <v>22</v>
      </c>
      <c r="G10" s="11">
        <f>IF('Skupiny hodnoty'!N10="","",'Skupiny hodnoty'!N10)</f>
        <v>25</v>
      </c>
      <c r="H10" s="11">
        <f>IF('Skupiny hodnoty'!P10="","",'Skupiny hodnoty'!P10)</f>
        <v>29</v>
      </c>
      <c r="I10" s="33">
        <f>IF('Skupiny hodnoty'!R10="","",'Skupiny hodnoty'!R10)</f>
        <v>25</v>
      </c>
      <c r="J10" s="34" t="str">
        <f>IF('Skupiny hodnoty'!C10="","",'Skupiny hodnoty'!C10)</f>
        <v>MGC Holešov</v>
      </c>
    </row>
    <row r="11" spans="1:10" ht="30" customHeight="1" thickBot="1">
      <c r="A11" s="32">
        <v>5</v>
      </c>
      <c r="B11" s="10" t="str">
        <f>IF('Skupiny hodnoty'!B11="","",'Skupiny hodnoty'!B11)</f>
        <v>Hornek Jan</v>
      </c>
      <c r="C11" s="12">
        <f>IF('Skupiny hodnoty'!G11="","",'Skupiny hodnoty'!G11)</f>
        <v>26</v>
      </c>
      <c r="D11" s="11">
        <f>IF('Skupiny hodnoty'!H11="","",'Skupiny hodnoty'!H11)</f>
        <v>22</v>
      </c>
      <c r="E11" s="11">
        <f>IF('Skupiny hodnoty'!J11="","",'Skupiny hodnoty'!J11)</f>
        <v>35</v>
      </c>
      <c r="F11" s="11">
        <f>IF('Skupiny hodnoty'!L11="","",'Skupiny hodnoty'!L11)</f>
        <v>25</v>
      </c>
      <c r="G11" s="11">
        <f>IF('Skupiny hodnoty'!N11="","",'Skupiny hodnoty'!N11)</f>
        <v>25</v>
      </c>
      <c r="H11" s="11">
        <f>IF('Skupiny hodnoty'!P11="","",'Skupiny hodnoty'!P11)</f>
        <v>24</v>
      </c>
      <c r="I11" s="33">
        <f>IF('Skupiny hodnoty'!R11="","",'Skupiny hodnoty'!R11)</f>
        <v>26</v>
      </c>
      <c r="J11" s="34" t="str">
        <f>IF('Skupiny hodnoty'!C11="","",'Skupiny hodnoty'!C11)</f>
        <v>SK GC Frant. Lázně</v>
      </c>
    </row>
    <row r="12" spans="1:10" ht="30" customHeight="1" thickBot="1">
      <c r="A12" s="32">
        <v>6</v>
      </c>
      <c r="B12" s="10" t="str">
        <f>IF('Skupiny hodnoty'!B12="","",'Skupiny hodnoty'!B12)</f>
        <v>Fantal Miroslav</v>
      </c>
      <c r="C12" s="12">
        <f>IF('Skupiny hodnoty'!G12="","",'Skupiny hodnoty'!G12)</f>
        <v>29</v>
      </c>
      <c r="D12" s="11">
        <f>IF('Skupiny hodnoty'!H12="","",'Skupiny hodnoty'!H12)</f>
        <v>28</v>
      </c>
      <c r="E12" s="11">
        <f>IF('Skupiny hodnoty'!J12="","",'Skupiny hodnoty'!J12)</f>
        <v>24</v>
      </c>
      <c r="F12" s="11">
        <f>IF('Skupiny hodnoty'!L12="","",'Skupiny hodnoty'!L12)</f>
        <v>27</v>
      </c>
      <c r="G12" s="11">
        <f>IF('Skupiny hodnoty'!N12="","",'Skupiny hodnoty'!N12)</f>
        <v>34</v>
      </c>
      <c r="H12" s="11">
        <f>IF('Skupiny hodnoty'!P12="","",'Skupiny hodnoty'!P12)</f>
        <v>29</v>
      </c>
      <c r="I12" s="33"/>
      <c r="J12" s="34" t="str">
        <f>IF('Skupiny hodnoty'!C12="","",'Skupiny hodnoty'!C12)</f>
        <v>MGC Olomouc</v>
      </c>
    </row>
    <row r="13" spans="1:10" ht="30" customHeight="1" thickBot="1">
      <c r="A13" s="32">
        <v>7</v>
      </c>
      <c r="B13" s="10" t="str">
        <f>IF('Skupiny hodnoty'!B13="","",'Skupiny hodnoty'!B13)</f>
        <v>Machálek Dalibor</v>
      </c>
      <c r="C13" s="12">
        <f>IF('Skupiny hodnoty'!G13="","",'Skupiny hodnoty'!G13)</f>
        <v>26</v>
      </c>
      <c r="D13" s="11">
        <f>IF('Skupiny hodnoty'!H13="","",'Skupiny hodnoty'!H13)</f>
        <v>27</v>
      </c>
      <c r="E13" s="11">
        <f>IF('Skupiny hodnoty'!J13="","",'Skupiny hodnoty'!J13)</f>
        <v>23</v>
      </c>
      <c r="F13" s="11">
        <f>IF('Skupiny hodnoty'!L13="","",'Skupiny hodnoty'!L13)</f>
        <v>29</v>
      </c>
      <c r="G13" s="11">
        <f>IF('Skupiny hodnoty'!N13="","",'Skupiny hodnoty'!N13)</f>
        <v>23</v>
      </c>
      <c r="H13" s="11">
        <f>IF('Skupiny hodnoty'!P13="","",'Skupiny hodnoty'!P13)</f>
        <v>27</v>
      </c>
      <c r="I13" s="33">
        <f>IF('Skupiny hodnoty'!R13="","",'Skupiny hodnoty'!R13)</f>
        <v>25</v>
      </c>
      <c r="J13" s="34" t="str">
        <f>IF('Skupiny hodnoty'!C13="","",'Skupiny hodnoty'!C13)</f>
        <v>MGC Holešov</v>
      </c>
    </row>
    <row r="14" spans="1:10" ht="30" customHeight="1" thickBot="1">
      <c r="A14" s="32">
        <v>8</v>
      </c>
      <c r="B14" s="10" t="str">
        <f>IF('Skupiny hodnoty'!B14="","",'Skupiny hodnoty'!B14)</f>
        <v>Hornek Jakub</v>
      </c>
      <c r="C14" s="12">
        <f>IF('Skupiny hodnoty'!G14="","",'Skupiny hodnoty'!G14)</f>
        <v>22</v>
      </c>
      <c r="D14" s="11">
        <f>IF('Skupiny hodnoty'!H14="","",'Skupiny hodnoty'!H14)</f>
        <v>24</v>
      </c>
      <c r="E14" s="11">
        <f>IF('Skupiny hodnoty'!J14="","",'Skupiny hodnoty'!J14)</f>
        <v>21</v>
      </c>
      <c r="F14" s="11">
        <f>IF('Skupiny hodnoty'!L14="","",'Skupiny hodnoty'!L14)</f>
        <v>24</v>
      </c>
      <c r="G14" s="11">
        <f>IF('Skupiny hodnoty'!N14="","",'Skupiny hodnoty'!N14)</f>
        <v>25</v>
      </c>
      <c r="H14" s="11">
        <f>IF('Skupiny hodnoty'!P14="","",'Skupiny hodnoty'!P14)</f>
        <v>26</v>
      </c>
      <c r="I14" s="33">
        <v>6</v>
      </c>
      <c r="J14" s="34" t="str">
        <f>IF('Skupiny hodnoty'!C14="","",'Skupiny hodnoty'!C14)</f>
        <v>SK GC Frant. Lázně</v>
      </c>
    </row>
    <row r="15" spans="1:10" ht="30" customHeight="1" thickBot="1">
      <c r="A15" s="32">
        <v>9</v>
      </c>
      <c r="B15" s="10" t="str">
        <f>IF('Skupiny hodnoty'!B15="","",'Skupiny hodnoty'!B15)</f>
        <v>Havrda Lukáš</v>
      </c>
      <c r="C15" s="12">
        <f>IF('Skupiny hodnoty'!G15="","",'Skupiny hodnoty'!G15)</f>
        <v>29</v>
      </c>
      <c r="D15" s="11">
        <f>IF('Skupiny hodnoty'!H15="","",'Skupiny hodnoty'!H15)</f>
        <v>25</v>
      </c>
      <c r="E15" s="11">
        <f>IF('Skupiny hodnoty'!J15="","",'Skupiny hodnoty'!J15)</f>
        <v>22</v>
      </c>
      <c r="F15" s="11">
        <f>IF('Skupiny hodnoty'!L15="","",'Skupiny hodnoty'!L15)</f>
        <v>25</v>
      </c>
      <c r="G15" s="11">
        <f>IF('Skupiny hodnoty'!N15="","",'Skupiny hodnoty'!N15)</f>
        <v>22</v>
      </c>
      <c r="H15" s="11">
        <f>IF('Skupiny hodnoty'!P15="","",'Skupiny hodnoty'!P15)</f>
        <v>21</v>
      </c>
      <c r="I15" s="33">
        <f>IF('Skupiny hodnoty'!R15="","",'Skupiny hodnoty'!R15)</f>
        <v>27</v>
      </c>
      <c r="J15" s="34" t="str">
        <f>IF('Skupiny hodnoty'!C15="","",'Skupiny hodnoty'!C15)</f>
        <v>MGC Olomouc</v>
      </c>
    </row>
    <row r="16" spans="1:10" ht="30" customHeight="1" thickBot="1">
      <c r="A16" s="32">
        <v>10</v>
      </c>
      <c r="B16" s="10" t="str">
        <f>IF('Skupiny hodnoty'!B16="","",'Skupiny hodnoty'!B16)</f>
        <v>Doležel Radek ml.</v>
      </c>
      <c r="C16" s="12">
        <f>IF('Skupiny hodnoty'!G16="","",'Skupiny hodnoty'!G16)</f>
        <v>26</v>
      </c>
      <c r="D16" s="11">
        <f>IF('Skupiny hodnoty'!H16="","",'Skupiny hodnoty'!H16)</f>
        <v>42</v>
      </c>
      <c r="E16" s="11">
        <f>IF('Skupiny hodnoty'!J16="","",'Skupiny hodnoty'!J16)</f>
        <v>29</v>
      </c>
      <c r="F16" s="11">
        <f>IF('Skupiny hodnoty'!L16="","",'Skupiny hodnoty'!L16)</f>
        <v>30</v>
      </c>
      <c r="G16" s="11">
        <f>IF('Skupiny hodnoty'!N16="","",'Skupiny hodnoty'!N16)</f>
        <v>27</v>
      </c>
      <c r="H16" s="11">
        <f>IF('Skupiny hodnoty'!P16="","",'Skupiny hodnoty'!P16)</f>
        <v>32</v>
      </c>
      <c r="I16" s="33">
        <f>IF('Skupiny hodnoty'!R16="","",'Skupiny hodnoty'!R16)</f>
        <v>26</v>
      </c>
      <c r="J16" s="34" t="str">
        <f>IF('Skupiny hodnoty'!C16="","",'Skupiny hodnoty'!C16)</f>
        <v>MGC Holešov</v>
      </c>
    </row>
    <row r="17" spans="1:10" ht="30" customHeight="1" thickBot="1">
      <c r="A17" s="32">
        <v>11</v>
      </c>
      <c r="B17" s="10" t="str">
        <f>IF('Skupiny hodnoty'!B17="","",'Skupiny hodnoty'!B17)</f>
        <v>Rendl Jakub</v>
      </c>
      <c r="C17" s="12">
        <f>IF('Skupiny hodnoty'!G17="","",'Skupiny hodnoty'!G17)</f>
        <v>26</v>
      </c>
      <c r="D17" s="11">
        <f>IF('Skupiny hodnoty'!H17="","",'Skupiny hodnoty'!H17)</f>
        <v>20</v>
      </c>
      <c r="E17" s="11">
        <f>IF('Skupiny hodnoty'!J17="","",'Skupiny hodnoty'!J17)</f>
        <v>29</v>
      </c>
      <c r="F17" s="11">
        <f>IF('Skupiny hodnoty'!L17="","",'Skupiny hodnoty'!L17)</f>
        <v>24</v>
      </c>
      <c r="G17" s="11">
        <f>IF('Skupiny hodnoty'!N17="","",'Skupiny hodnoty'!N17)</f>
        <v>26</v>
      </c>
      <c r="H17" s="11">
        <f>IF('Skupiny hodnoty'!P17="","",'Skupiny hodnoty'!P17)</f>
        <v>25</v>
      </c>
      <c r="I17" s="33">
        <v>26</v>
      </c>
      <c r="J17" s="34" t="str">
        <f>IF('Skupiny hodnoty'!C17="","",'Skupiny hodnoty'!C17)</f>
        <v>SK GC Frant. Lázně</v>
      </c>
    </row>
    <row r="18" spans="1:10" ht="30" customHeight="1" thickBot="1">
      <c r="A18" s="32">
        <v>12</v>
      </c>
      <c r="B18" s="10" t="str">
        <f>IF('Skupiny hodnoty'!B18="","",'Skupiny hodnoty'!B18)</f>
        <v>Gerža Pavel</v>
      </c>
      <c r="C18" s="12">
        <f>IF('Skupiny hodnoty'!G18="","",'Skupiny hodnoty'!G18)</f>
        <v>24</v>
      </c>
      <c r="D18" s="11">
        <f>IF('Skupiny hodnoty'!H18="","",'Skupiny hodnoty'!H18)</f>
        <v>26</v>
      </c>
      <c r="E18" s="11">
        <f>IF('Skupiny hodnoty'!J18="","",'Skupiny hodnoty'!J18)</f>
        <v>26</v>
      </c>
      <c r="F18" s="11">
        <f>IF('Skupiny hodnoty'!L18="","",'Skupiny hodnoty'!L18)</f>
        <v>26</v>
      </c>
      <c r="G18" s="11">
        <f>IF('Skupiny hodnoty'!N18="","",'Skupiny hodnoty'!N18)</f>
        <v>32</v>
      </c>
      <c r="H18" s="11">
        <f>IF('Skupiny hodnoty'!P18="","",'Skupiny hodnoty'!P18)</f>
        <v>24</v>
      </c>
      <c r="I18" s="33">
        <v>27</v>
      </c>
      <c r="J18" s="34" t="str">
        <f>IF('Skupiny hodnoty'!C18="","",'Skupiny hodnoty'!C18)</f>
        <v>MGC Olomouc</v>
      </c>
    </row>
    <row r="19" spans="1:10" ht="30" customHeight="1" thickBot="1">
      <c r="A19" s="32">
        <v>13</v>
      </c>
      <c r="B19" s="10" t="str">
        <f>IF('Skupiny hodnoty'!B19="","",'Skupiny hodnoty'!B19)</f>
        <v>Janáček Robert</v>
      </c>
      <c r="C19" s="12">
        <f>IF('Skupiny hodnoty'!G19="","",'Skupiny hodnoty'!G19)</f>
        <v>27</v>
      </c>
      <c r="D19" s="11">
        <f>IF('Skupiny hodnoty'!H19="","",'Skupiny hodnoty'!H19)</f>
        <v>24</v>
      </c>
      <c r="E19" s="11">
        <f>IF('Skupiny hodnoty'!J19="","",'Skupiny hodnoty'!J19)</f>
        <v>27</v>
      </c>
      <c r="F19" s="11">
        <f>IF('Skupiny hodnoty'!L19="","",'Skupiny hodnoty'!L19)</f>
        <v>29</v>
      </c>
      <c r="G19" s="11">
        <f>IF('Skupiny hodnoty'!N19="","",'Skupiny hodnoty'!N19)</f>
        <v>23</v>
      </c>
      <c r="H19" s="11">
        <f>IF('Skupiny hodnoty'!P19="","",'Skupiny hodnoty'!P19)</f>
        <v>25</v>
      </c>
      <c r="I19" s="33">
        <f>IF('Skupiny hodnoty'!R19="","",'Skupiny hodnoty'!R19)</f>
        <v>25</v>
      </c>
      <c r="J19" s="34" t="str">
        <f>IF('Skupiny hodnoty'!C19="","",'Skupiny hodnoty'!C19)</f>
        <v>KGB Kojetín</v>
      </c>
    </row>
    <row r="20" spans="1:10" ht="30" customHeight="1" thickBot="1">
      <c r="A20" s="32">
        <v>14</v>
      </c>
      <c r="B20" s="10" t="str">
        <f>IF('Skupiny hodnoty'!B20="","",'Skupiny hodnoty'!B20)</f>
        <v>Handlová Simona</v>
      </c>
      <c r="C20" s="12">
        <f>IF('Skupiny hodnoty'!G20="","",'Skupiny hodnoty'!G20)</f>
        <v>26</v>
      </c>
      <c r="D20" s="11">
        <f>IF('Skupiny hodnoty'!H20="","",'Skupiny hodnoty'!H20)</f>
        <v>22</v>
      </c>
      <c r="E20" s="11">
        <f>IF('Skupiny hodnoty'!J20="","",'Skupiny hodnoty'!J20)</f>
        <v>24</v>
      </c>
      <c r="F20" s="11">
        <f>IF('Skupiny hodnoty'!L20="","",'Skupiny hodnoty'!L20)</f>
        <v>21</v>
      </c>
      <c r="G20" s="11">
        <f>IF('Skupiny hodnoty'!N20="","",'Skupiny hodnoty'!N20)</f>
        <v>28</v>
      </c>
      <c r="H20" s="11">
        <f>IF('Skupiny hodnoty'!P20="","",'Skupiny hodnoty'!P20)</f>
        <v>28</v>
      </c>
      <c r="I20" s="33">
        <f>IF('Skupiny hodnoty'!R20="","",'Skupiny hodnoty'!R20)</f>
        <v>22</v>
      </c>
      <c r="J20" s="34" t="str">
        <f>IF('Skupiny hodnoty'!C20="","",'Skupiny hodnoty'!C20)</f>
        <v>MGC 90 Brno</v>
      </c>
    </row>
    <row r="21" spans="1:10" ht="30" customHeight="1" thickBot="1">
      <c r="A21" s="32">
        <v>15</v>
      </c>
      <c r="B21" s="10" t="str">
        <f>IF('Skupiny hodnoty'!B21="","",'Skupiny hodnoty'!B21)</f>
        <v>Trnkal Tomáš</v>
      </c>
      <c r="C21" s="12">
        <f>IF('Skupiny hodnoty'!G21="","",'Skupiny hodnoty'!G21)</f>
        <v>26</v>
      </c>
      <c r="D21" s="11">
        <f>IF('Skupiny hodnoty'!H21="","",'Skupiny hodnoty'!H21)</f>
        <v>22</v>
      </c>
      <c r="E21" s="11">
        <f>IF('Skupiny hodnoty'!J21="","",'Skupiny hodnoty'!J21)</f>
        <v>26</v>
      </c>
      <c r="F21" s="11">
        <f>IF('Skupiny hodnoty'!L21="","",'Skupiny hodnoty'!L21)</f>
        <v>28</v>
      </c>
      <c r="G21" s="11">
        <f>IF('Skupiny hodnoty'!N21="","",'Skupiny hodnoty'!N21)</f>
        <v>25</v>
      </c>
      <c r="H21" s="11">
        <f>IF('Skupiny hodnoty'!P21="","",'Skupiny hodnoty'!P21)</f>
        <v>24</v>
      </c>
      <c r="I21" s="33">
        <f>IF('Skupiny hodnoty'!R21="","",'Skupiny hodnoty'!R21)</f>
        <v>22</v>
      </c>
      <c r="J21" s="34" t="str">
        <f>IF('Skupiny hodnoty'!C21="","",'Skupiny hodnoty'!C21)</f>
        <v>KDG Tovačov</v>
      </c>
    </row>
    <row r="22" spans="1:10" ht="30" customHeight="1" thickBot="1">
      <c r="A22" s="32">
        <v>16</v>
      </c>
      <c r="B22" s="10" t="str">
        <f>IF('Skupiny hodnoty'!B22="","",'Skupiny hodnoty'!B22)</f>
        <v>Nadaský Pavel</v>
      </c>
      <c r="C22" s="12">
        <f>IF('Skupiny hodnoty'!G22="","",'Skupiny hodnoty'!G22)</f>
        <v>21</v>
      </c>
      <c r="D22" s="11">
        <f>IF('Skupiny hodnoty'!H22="","",'Skupiny hodnoty'!H22)</f>
        <v>21</v>
      </c>
      <c r="E22" s="11">
        <f>IF('Skupiny hodnoty'!J22="","",'Skupiny hodnoty'!J22)</f>
        <v>21</v>
      </c>
      <c r="F22" s="11">
        <f>IF('Skupiny hodnoty'!L22="","",'Skupiny hodnoty'!L22)</f>
        <v>22</v>
      </c>
      <c r="G22" s="11">
        <f>IF('Skupiny hodnoty'!N22="","",'Skupiny hodnoty'!N22)</f>
        <v>21</v>
      </c>
      <c r="H22" s="11">
        <f>IF('Skupiny hodnoty'!P22="","",'Skupiny hodnoty'!P22)</f>
        <v>23</v>
      </c>
      <c r="I22" s="33">
        <f>IF('Skupiny hodnoty'!R22="","",'Skupiny hodnoty'!R22)</f>
        <v>19</v>
      </c>
      <c r="J22" s="34" t="str">
        <f>IF('Skupiny hodnoty'!C22="","",'Skupiny hodnoty'!C22)</f>
        <v>MGC 90 Brno</v>
      </c>
    </row>
    <row r="23" spans="1:10" ht="30" customHeight="1" thickBot="1">
      <c r="A23" s="32">
        <v>17</v>
      </c>
      <c r="B23" s="10" t="str">
        <f>IF('Skupiny hodnoty'!B23="","",'Skupiny hodnoty'!B23)</f>
        <v>Švehlíková Silvie</v>
      </c>
      <c r="C23" s="12">
        <f>IF('Skupiny hodnoty'!G23="","",'Skupiny hodnoty'!G23)</f>
        <v>23</v>
      </c>
      <c r="D23" s="11">
        <f>IF('Skupiny hodnoty'!H23="","",'Skupiny hodnoty'!H23)</f>
        <v>23</v>
      </c>
      <c r="E23" s="11">
        <f>IF('Skupiny hodnoty'!J23="","",'Skupiny hodnoty'!J23)</f>
        <v>24</v>
      </c>
      <c r="F23" s="11">
        <f>IF('Skupiny hodnoty'!L23="","",'Skupiny hodnoty'!L23)</f>
        <v>25</v>
      </c>
      <c r="G23" s="11">
        <f>IF('Skupiny hodnoty'!N23="","",'Skupiny hodnoty'!N23)</f>
        <v>22</v>
      </c>
      <c r="H23" s="11">
        <f>IF('Skupiny hodnoty'!P23="","",'Skupiny hodnoty'!P23)</f>
        <v>24</v>
      </c>
      <c r="I23" s="33">
        <f>IF('Skupiny hodnoty'!R23="","",'Skupiny hodnoty'!R23)</f>
        <v>26</v>
      </c>
      <c r="J23" s="34" t="str">
        <f>IF('Skupiny hodnoty'!C23="","",'Skupiny hodnoty'!C23)</f>
        <v>1.DGC Bystřice p. Host.</v>
      </c>
    </row>
    <row r="24" spans="1:10" ht="30" customHeight="1" thickBot="1">
      <c r="A24" s="32">
        <v>18</v>
      </c>
      <c r="B24" s="10" t="str">
        <f>IF('Skupiny hodnoty'!B24="","",'Skupiny hodnoty'!B24)</f>
        <v>Hlinka Michal</v>
      </c>
      <c r="C24" s="12">
        <f>IF('Skupiny hodnoty'!G24="","",'Skupiny hodnoty'!G24)</f>
        <v>26</v>
      </c>
      <c r="D24" s="11">
        <f>IF('Skupiny hodnoty'!H24="","",'Skupiny hodnoty'!H24)</f>
        <v>23</v>
      </c>
      <c r="E24" s="11">
        <f>IF('Skupiny hodnoty'!J24="","",'Skupiny hodnoty'!J24)</f>
        <v>26</v>
      </c>
      <c r="F24" s="11">
        <f>IF('Skupiny hodnoty'!L24="","",'Skupiny hodnoty'!L24)</f>
        <v>24</v>
      </c>
      <c r="G24" s="11">
        <f>IF('Skupiny hodnoty'!N24="","",'Skupiny hodnoty'!N24)</f>
        <v>26</v>
      </c>
      <c r="H24" s="11">
        <f>IF('Skupiny hodnoty'!P24="","",'Skupiny hodnoty'!P24)</f>
        <v>24</v>
      </c>
      <c r="I24" s="33">
        <f>IF('Skupiny hodnoty'!R24="","",'Skupiny hodnoty'!R24)</f>
        <v>24</v>
      </c>
      <c r="J24" s="34" t="str">
        <f>IF('Skupiny hodnoty'!C24="","",'Skupiny hodnoty'!C24)</f>
        <v>Start Kopřivnice</v>
      </c>
    </row>
    <row r="25" spans="1:10" ht="30" customHeight="1" thickBot="1">
      <c r="A25" s="32">
        <v>19</v>
      </c>
      <c r="B25" s="10" t="str">
        <f>IF('Skupiny hodnoty'!B25="","",'Skupiny hodnoty'!B25)</f>
        <v>Dvořák Jan</v>
      </c>
      <c r="C25" s="12">
        <f>IF('Skupiny hodnoty'!G25="","",'Skupiny hodnoty'!G25)</f>
        <v>24</v>
      </c>
      <c r="D25" s="11">
        <f>IF('Skupiny hodnoty'!H25="","",'Skupiny hodnoty'!H25)</f>
        <v>25</v>
      </c>
      <c r="E25" s="11">
        <f>IF('Skupiny hodnoty'!J25="","",'Skupiny hodnoty'!J25)</f>
        <v>29</v>
      </c>
      <c r="F25" s="11">
        <f>IF('Skupiny hodnoty'!L25="","",'Skupiny hodnoty'!L25)</f>
        <v>27</v>
      </c>
      <c r="G25" s="11">
        <f>IF('Skupiny hodnoty'!N25="","",'Skupiny hodnoty'!N25)</f>
        <v>24</v>
      </c>
      <c r="H25" s="11">
        <f>IF('Skupiny hodnoty'!P25="","",'Skupiny hodnoty'!P25)</f>
        <v>28</v>
      </c>
      <c r="I25" s="33">
        <f>IF('Skupiny hodnoty'!R25="","",'Skupiny hodnoty'!R25)</f>
        <v>26</v>
      </c>
      <c r="J25" s="34" t="str">
        <f>IF('Skupiny hodnoty'!C25="","",'Skupiny hodnoty'!C25)</f>
        <v>KGB Kojetín</v>
      </c>
    </row>
    <row r="26" spans="1:10" ht="30" customHeight="1" thickBot="1">
      <c r="A26" s="32">
        <v>20</v>
      </c>
      <c r="B26" s="10" t="str">
        <f>IF('Skupiny hodnoty'!B26="","",'Skupiny hodnoty'!B26)</f>
        <v>Dvořák Daniel</v>
      </c>
      <c r="C26" s="12">
        <f>IF('Skupiny hodnoty'!G26="","",'Skupiny hodnoty'!G26)</f>
        <v>27</v>
      </c>
      <c r="D26" s="11">
        <f>IF('Skupiny hodnoty'!H26="","",'Skupiny hodnoty'!H26)</f>
        <v>24</v>
      </c>
      <c r="E26" s="11">
        <f>IF('Skupiny hodnoty'!J26="","",'Skupiny hodnoty'!J26)</f>
        <v>23</v>
      </c>
      <c r="F26" s="11">
        <f>IF('Skupiny hodnoty'!L26="","",'Skupiny hodnoty'!L26)</f>
        <v>27</v>
      </c>
      <c r="G26" s="11">
        <f>IF('Skupiny hodnoty'!N26="","",'Skupiny hodnoty'!N26)</f>
        <v>29</v>
      </c>
      <c r="H26" s="11">
        <f>IF('Skupiny hodnoty'!P26="","",'Skupiny hodnoty'!P26)</f>
        <v>21</v>
      </c>
      <c r="I26" s="33">
        <f>IF('Skupiny hodnoty'!R26="","",'Skupiny hodnoty'!R26)</f>
        <v>28</v>
      </c>
      <c r="J26" s="34" t="str">
        <f>IF('Skupiny hodnoty'!C26="","",'Skupiny hodnoty'!C26)</f>
        <v>MGC 90 Brno</v>
      </c>
    </row>
    <row r="27" spans="1:10" ht="30" customHeight="1" thickBot="1">
      <c r="A27" s="32">
        <v>21</v>
      </c>
      <c r="B27" s="10" t="str">
        <f>IF('Skupiny hodnoty'!B27="","",'Skupiny hodnoty'!B27)</f>
        <v>Macháčková Šárka</v>
      </c>
      <c r="C27" s="12">
        <f>IF('Skupiny hodnoty'!G27="","",'Skupiny hodnoty'!G27)</f>
        <v>22</v>
      </c>
      <c r="D27" s="11">
        <f>IF('Skupiny hodnoty'!H27="","",'Skupiny hodnoty'!H27)</f>
        <v>23</v>
      </c>
      <c r="E27" s="11">
        <f>IF('Skupiny hodnoty'!J27="","",'Skupiny hodnoty'!J27)</f>
        <v>22</v>
      </c>
      <c r="F27" s="11">
        <f>IF('Skupiny hodnoty'!L27="","",'Skupiny hodnoty'!L27)</f>
        <v>25</v>
      </c>
      <c r="G27" s="11">
        <f>IF('Skupiny hodnoty'!N27="","",'Skupiny hodnoty'!N27)</f>
        <v>22</v>
      </c>
      <c r="H27" s="11">
        <f>IF('Skupiny hodnoty'!P27="","",'Skupiny hodnoty'!P27)</f>
        <v>25</v>
      </c>
      <c r="I27" s="33">
        <f>IF('Skupiny hodnoty'!R27="","",'Skupiny hodnoty'!R27)</f>
        <v>26</v>
      </c>
      <c r="J27" s="34" t="str">
        <f>IF('Skupiny hodnoty'!C27="","",'Skupiny hodnoty'!C27)</f>
        <v>KDG Tovačov</v>
      </c>
    </row>
    <row r="28" spans="1:10" ht="30" customHeight="1" thickBot="1">
      <c r="A28" s="32">
        <v>22</v>
      </c>
      <c r="B28" s="10" t="str">
        <f>IF('Skupiny hodnoty'!B28="","",'Skupiny hodnoty'!B28)</f>
        <v>Jonner Marek</v>
      </c>
      <c r="C28" s="12">
        <f>IF('Skupiny hodnoty'!G28="","",'Skupiny hodnoty'!G28)</f>
        <v>24</v>
      </c>
      <c r="D28" s="11">
        <f>IF('Skupiny hodnoty'!H28="","",'Skupiny hodnoty'!H28)</f>
        <v>24</v>
      </c>
      <c r="E28" s="11">
        <f>IF('Skupiny hodnoty'!J28="","",'Skupiny hodnoty'!J28)</f>
        <v>23</v>
      </c>
      <c r="F28" s="11">
        <f>IF('Skupiny hodnoty'!L28="","",'Skupiny hodnoty'!L28)</f>
        <v>24</v>
      </c>
      <c r="G28" s="11">
        <f>IF('Skupiny hodnoty'!N28="","",'Skupiny hodnoty'!N28)</f>
        <v>24</v>
      </c>
      <c r="H28" s="11">
        <f>IF('Skupiny hodnoty'!P28="","",'Skupiny hodnoty'!P28)</f>
        <v>26</v>
      </c>
      <c r="I28" s="33">
        <f>IF('Skupiny hodnoty'!R28="","",'Skupiny hodnoty'!R28)</f>
        <v>26</v>
      </c>
      <c r="J28" s="34" t="str">
        <f>IF('Skupiny hodnoty'!C28="","",'Skupiny hodnoty'!C28)</f>
        <v>MGC 90 Brno</v>
      </c>
    </row>
    <row r="29" spans="1:10" ht="30" customHeight="1" thickBot="1">
      <c r="A29" s="32">
        <v>23</v>
      </c>
      <c r="B29" s="10" t="str">
        <f>IF('Skupiny hodnoty'!B29="","",'Skupiny hodnoty'!B29)</f>
        <v>Hudec Radoslav</v>
      </c>
      <c r="C29" s="12">
        <f>IF('Skupiny hodnoty'!G29="","",'Skupiny hodnoty'!G29)</f>
        <v>18</v>
      </c>
      <c r="D29" s="11">
        <f>IF('Skupiny hodnoty'!H29="","",'Skupiny hodnoty'!H29)</f>
        <v>21</v>
      </c>
      <c r="E29" s="11">
        <f>IF('Skupiny hodnoty'!J29="","",'Skupiny hodnoty'!J29)</f>
        <v>26</v>
      </c>
      <c r="F29" s="11">
        <f>IF('Skupiny hodnoty'!L29="","",'Skupiny hodnoty'!L29)</f>
        <v>26</v>
      </c>
      <c r="G29" s="11">
        <f>IF('Skupiny hodnoty'!N29="","",'Skupiny hodnoty'!N29)</f>
        <v>22</v>
      </c>
      <c r="H29" s="11">
        <f>IF('Skupiny hodnoty'!P29="","",'Skupiny hodnoty'!P29)</f>
        <v>23</v>
      </c>
      <c r="I29" s="33">
        <f>IF('Skupiny hodnoty'!R29="","",'Skupiny hodnoty'!R29)</f>
        <v>26</v>
      </c>
      <c r="J29" s="34" t="str">
        <f>IF('Skupiny hodnoty'!C29="","",'Skupiny hodnoty'!C29)</f>
        <v>1.DGC Bystřice p. Host.</v>
      </c>
    </row>
    <row r="30" spans="1:10" ht="30" customHeight="1" thickBot="1">
      <c r="A30" s="32">
        <v>24</v>
      </c>
      <c r="B30" s="10" t="str">
        <f>IF('Skupiny hodnoty'!B30="","",'Skupiny hodnoty'!B30)</f>
        <v>Rečka Michal</v>
      </c>
      <c r="C30" s="12">
        <f>IF('Skupiny hodnoty'!G30="","",'Skupiny hodnoty'!G30)</f>
        <v>23</v>
      </c>
      <c r="D30" s="11">
        <f>IF('Skupiny hodnoty'!H30="","",'Skupiny hodnoty'!H30)</f>
        <v>21</v>
      </c>
      <c r="E30" s="11">
        <f>IF('Skupiny hodnoty'!J30="","",'Skupiny hodnoty'!J30)</f>
        <v>24</v>
      </c>
      <c r="F30" s="11">
        <f>IF('Skupiny hodnoty'!L30="","",'Skupiny hodnoty'!L30)</f>
        <v>22</v>
      </c>
      <c r="G30" s="11">
        <f>IF('Skupiny hodnoty'!N30="","",'Skupiny hodnoty'!N30)</f>
        <v>25</v>
      </c>
      <c r="H30" s="11">
        <f>IF('Skupiny hodnoty'!P30="","",'Skupiny hodnoty'!P30)</f>
        <v>25</v>
      </c>
      <c r="I30" s="33">
        <f>IF('Skupiny hodnoty'!R30="","",'Skupiny hodnoty'!R30)</f>
        <v>30</v>
      </c>
      <c r="J30" s="34" t="str">
        <f>IF('Skupiny hodnoty'!C30="","",'Skupiny hodnoty'!C30)</f>
        <v>Start Kopřivnice</v>
      </c>
    </row>
    <row r="31" spans="1:10" ht="30" customHeight="1" thickBot="1">
      <c r="A31" s="32">
        <v>25</v>
      </c>
      <c r="B31" s="10" t="str">
        <f>IF('Skupiny hodnoty'!B31="","",'Skupiny hodnoty'!B31)</f>
        <v>Nakládal Luděk</v>
      </c>
      <c r="C31" s="12">
        <f>IF('Skupiny hodnoty'!G31="","",'Skupiny hodnoty'!G31)</f>
        <v>30</v>
      </c>
      <c r="D31" s="11">
        <f>IF('Skupiny hodnoty'!H31="","",'Skupiny hodnoty'!H31)</f>
        <v>32</v>
      </c>
      <c r="E31" s="11">
        <f>IF('Skupiny hodnoty'!J31="","",'Skupiny hodnoty'!J31)</f>
        <v>23</v>
      </c>
      <c r="F31" s="11">
        <f>IF('Skupiny hodnoty'!L31="","",'Skupiny hodnoty'!L31)</f>
        <v>27</v>
      </c>
      <c r="G31" s="11">
        <f>IF('Skupiny hodnoty'!N31="","",'Skupiny hodnoty'!N31)</f>
        <v>30</v>
      </c>
      <c r="H31" s="11">
        <f>IF('Skupiny hodnoty'!P31="","",'Skupiny hodnoty'!P31)</f>
        <v>29</v>
      </c>
      <c r="I31" s="33">
        <f>IF('Skupiny hodnoty'!R31="","",'Skupiny hodnoty'!R31)</f>
        <v>24</v>
      </c>
      <c r="J31" s="34" t="str">
        <f>IF('Skupiny hodnoty'!C31="","",'Skupiny hodnoty'!C31)</f>
        <v>KGB Kojetín</v>
      </c>
    </row>
    <row r="32" spans="1:10" ht="30" customHeight="1" thickBot="1">
      <c r="A32" s="32">
        <v>26</v>
      </c>
      <c r="B32" s="10" t="str">
        <f>IF('Skupiny hodnoty'!B32="","",'Skupiny hodnoty'!B32)</f>
        <v>Straško Marián</v>
      </c>
      <c r="C32" s="12">
        <f>IF('Skupiny hodnoty'!G32="","",'Skupiny hodnoty'!G32)</f>
        <v>28</v>
      </c>
      <c r="D32" s="11">
        <f>IF('Skupiny hodnoty'!H32="","",'Skupiny hodnoty'!H32)</f>
        <v>25</v>
      </c>
      <c r="E32" s="11">
        <f>IF('Skupiny hodnoty'!J32="","",'Skupiny hodnoty'!J32)</f>
        <v>21</v>
      </c>
      <c r="F32" s="11">
        <f>IF('Skupiny hodnoty'!L32="","",'Skupiny hodnoty'!L32)</f>
        <v>26</v>
      </c>
      <c r="G32" s="11">
        <f>IF('Skupiny hodnoty'!N32="","",'Skupiny hodnoty'!N32)</f>
        <v>22</v>
      </c>
      <c r="H32" s="11">
        <f>IF('Skupiny hodnoty'!P32="","",'Skupiny hodnoty'!P32)</f>
        <v>25</v>
      </c>
      <c r="I32" s="33">
        <f>IF('Skupiny hodnoty'!R32="","",'Skupiny hodnoty'!R32)</f>
        <v>24</v>
      </c>
      <c r="J32" s="34" t="str">
        <f>IF('Skupiny hodnoty'!C32="","",'Skupiny hodnoty'!C32)</f>
        <v>MGC 90 Brno</v>
      </c>
    </row>
    <row r="33" spans="1:10" ht="30" customHeight="1" thickBot="1">
      <c r="A33" s="32">
        <v>27</v>
      </c>
      <c r="B33" s="10" t="str">
        <f>IF('Skupiny hodnoty'!B33="","",'Skupiny hodnoty'!B33)</f>
        <v>Zemánek Petr</v>
      </c>
      <c r="C33" s="12">
        <f>IF('Skupiny hodnoty'!G33="","",'Skupiny hodnoty'!G33)</f>
        <v>26</v>
      </c>
      <c r="D33" s="11">
        <f>IF('Skupiny hodnoty'!H33="","",'Skupiny hodnoty'!H33)</f>
        <v>25</v>
      </c>
      <c r="E33" s="11">
        <f>IF('Skupiny hodnoty'!J33="","",'Skupiny hodnoty'!J33)</f>
        <v>21</v>
      </c>
      <c r="F33" s="11">
        <f>IF('Skupiny hodnoty'!L33="","",'Skupiny hodnoty'!L33)</f>
        <v>26</v>
      </c>
      <c r="G33" s="11">
        <f>IF('Skupiny hodnoty'!N33="","",'Skupiny hodnoty'!N33)</f>
        <v>27</v>
      </c>
      <c r="H33" s="11">
        <f>IF('Skupiny hodnoty'!P33="","",'Skupiny hodnoty'!P33)</f>
        <v>24</v>
      </c>
      <c r="I33" s="33">
        <f>IF('Skupiny hodnoty'!R33="","",'Skupiny hodnoty'!R33)</f>
        <v>24</v>
      </c>
      <c r="J33" s="34" t="str">
        <f>IF('Skupiny hodnoty'!C33="","",'Skupiny hodnoty'!C33)</f>
        <v>KDG Tovačov</v>
      </c>
    </row>
    <row r="34" spans="1:10" ht="30" customHeight="1" thickBot="1">
      <c r="A34" s="32">
        <v>28</v>
      </c>
      <c r="B34" s="10" t="str">
        <f>IF('Skupiny hodnoty'!B34="","",'Skupiny hodnoty'!B34)</f>
        <v>Švehla Michal</v>
      </c>
      <c r="C34" s="12">
        <f>IF('Skupiny hodnoty'!G34="","",'Skupiny hodnoty'!G34)</f>
        <v>20</v>
      </c>
      <c r="D34" s="11">
        <f>IF('Skupiny hodnoty'!H34="","",'Skupiny hodnoty'!H34)</f>
        <v>25</v>
      </c>
      <c r="E34" s="11">
        <f>IF('Skupiny hodnoty'!J34="","",'Skupiny hodnoty'!J34)</f>
        <v>24</v>
      </c>
      <c r="F34" s="11">
        <f>IF('Skupiny hodnoty'!L34="","",'Skupiny hodnoty'!L34)</f>
        <v>24</v>
      </c>
      <c r="G34" s="11">
        <f>IF('Skupiny hodnoty'!N34="","",'Skupiny hodnoty'!N34)</f>
        <v>22</v>
      </c>
      <c r="H34" s="11">
        <f>IF('Skupiny hodnoty'!P34="","",'Skupiny hodnoty'!P34)</f>
        <v>21</v>
      </c>
      <c r="I34" s="33">
        <f>IF('Skupiny hodnoty'!R34="","",'Skupiny hodnoty'!R34)</f>
        <v>22</v>
      </c>
      <c r="J34" s="34" t="str">
        <f>IF('Skupiny hodnoty'!C34="","",'Skupiny hodnoty'!C34)</f>
        <v>MGC 90 Brno</v>
      </c>
    </row>
    <row r="35" spans="1:10" ht="30" customHeight="1" thickBot="1">
      <c r="A35" s="32">
        <v>29</v>
      </c>
      <c r="B35" s="10" t="str">
        <f>IF('Skupiny hodnoty'!B35="","",'Skupiny hodnoty'!B35)</f>
        <v>Hasal Martin</v>
      </c>
      <c r="C35" s="12">
        <f>IF('Skupiny hodnoty'!G35="","",'Skupiny hodnoty'!G35)</f>
        <v>30</v>
      </c>
      <c r="D35" s="11">
        <f>IF('Skupiny hodnoty'!H35="","",'Skupiny hodnoty'!H35)</f>
        <v>23</v>
      </c>
      <c r="E35" s="11">
        <f>IF('Skupiny hodnoty'!J35="","",'Skupiny hodnoty'!J35)</f>
        <v>24</v>
      </c>
      <c r="F35" s="11">
        <f>IF('Skupiny hodnoty'!L35="","",'Skupiny hodnoty'!L35)</f>
        <v>24</v>
      </c>
      <c r="G35" s="11">
        <f>IF('Skupiny hodnoty'!N35="","",'Skupiny hodnoty'!N35)</f>
        <v>25</v>
      </c>
      <c r="H35" s="11">
        <f>IF('Skupiny hodnoty'!P35="","",'Skupiny hodnoty'!P35)</f>
        <v>27</v>
      </c>
      <c r="I35" s="33">
        <f>IF('Skupiny hodnoty'!R35="","",'Skupiny hodnoty'!R35)</f>
        <v>25</v>
      </c>
      <c r="J35" s="34" t="str">
        <f>IF('Skupiny hodnoty'!C35="","",'Skupiny hodnoty'!C35)</f>
        <v>1.DGC Bystřice p. Host.</v>
      </c>
    </row>
    <row r="36" spans="1:10" ht="30" customHeight="1" thickBot="1">
      <c r="A36" s="32">
        <v>30</v>
      </c>
      <c r="B36" s="10" t="str">
        <f>IF('Skupiny hodnoty'!B36="","",'Skupiny hodnoty'!B36)</f>
        <v>Macho Ivan</v>
      </c>
      <c r="C36" s="12">
        <f>IF('Skupiny hodnoty'!G36="","",'Skupiny hodnoty'!G36)</f>
        <v>19</v>
      </c>
      <c r="D36" s="11">
        <f>IF('Skupiny hodnoty'!H36="","",'Skupiny hodnoty'!H36)</f>
        <v>22</v>
      </c>
      <c r="E36" s="11">
        <f>IF('Skupiny hodnoty'!J36="","",'Skupiny hodnoty'!J36)</f>
        <v>22</v>
      </c>
      <c r="F36" s="11">
        <f>IF('Skupiny hodnoty'!L36="","",'Skupiny hodnoty'!L36)</f>
        <v>23</v>
      </c>
      <c r="G36" s="11">
        <f>IF('Skupiny hodnoty'!N36="","",'Skupiny hodnoty'!N36)</f>
        <v>21</v>
      </c>
      <c r="H36" s="11">
        <f>IF('Skupiny hodnoty'!P36="","",'Skupiny hodnoty'!P36)</f>
        <v>22</v>
      </c>
      <c r="I36" s="33">
        <f>IF('Skupiny hodnoty'!R36="","",'Skupiny hodnoty'!R36)</f>
        <v>22</v>
      </c>
      <c r="J36" s="34" t="str">
        <f>IF('Skupiny hodnoty'!C36="","",'Skupiny hodnoty'!C36)</f>
        <v>Start Kopřivnice</v>
      </c>
    </row>
    <row r="37" spans="1:10" ht="30" customHeight="1" thickBot="1">
      <c r="A37" s="32">
        <v>31</v>
      </c>
      <c r="B37" s="10" t="str">
        <f>IF('Skupiny hodnoty'!B37="","",'Skupiny hodnoty'!B37)</f>
        <v>Nakládalová Jana</v>
      </c>
      <c r="C37" s="12">
        <f>IF('Skupiny hodnoty'!G37="","",'Skupiny hodnoty'!G37)</f>
        <v>27</v>
      </c>
      <c r="D37" s="11">
        <f>IF('Skupiny hodnoty'!H37="","",'Skupiny hodnoty'!H37)</f>
        <v>25</v>
      </c>
      <c r="E37" s="11">
        <f>IF('Skupiny hodnoty'!J37="","",'Skupiny hodnoty'!J37)</f>
        <v>26</v>
      </c>
      <c r="F37" s="11">
        <f>IF('Skupiny hodnoty'!L37="","",'Skupiny hodnoty'!L37)</f>
        <v>29</v>
      </c>
      <c r="G37" s="11">
        <f>IF('Skupiny hodnoty'!N37="","",'Skupiny hodnoty'!N37)</f>
        <v>29</v>
      </c>
      <c r="H37" s="11">
        <f>IF('Skupiny hodnoty'!P37="","",'Skupiny hodnoty'!P37)</f>
        <v>30</v>
      </c>
      <c r="I37" s="33">
        <f>IF('Skupiny hodnoty'!R37="","",'Skupiny hodnoty'!R37)</f>
        <v>26</v>
      </c>
      <c r="J37" s="34" t="str">
        <f>IF('Skupiny hodnoty'!C37="","",'Skupiny hodnoty'!C37)</f>
        <v>KGB Kojetín</v>
      </c>
    </row>
    <row r="38" spans="1:10" ht="30" customHeight="1" thickBot="1">
      <c r="A38" s="32">
        <v>32</v>
      </c>
      <c r="B38" s="10" t="str">
        <f>IF('Skupiny hodnoty'!B38="","",'Skupiny hodnoty'!B38)</f>
        <v>Mlčoch Ondřej</v>
      </c>
      <c r="C38" s="12">
        <f>IF('Skupiny hodnoty'!G38="","",'Skupiny hodnoty'!G38)</f>
        <v>27</v>
      </c>
      <c r="D38" s="11">
        <f>IF('Skupiny hodnoty'!H38="","",'Skupiny hodnoty'!H38)</f>
        <v>32</v>
      </c>
      <c r="E38" s="11">
        <f>IF('Skupiny hodnoty'!J38="","",'Skupiny hodnoty'!J38)</f>
        <v>25</v>
      </c>
      <c r="F38" s="11">
        <f>IF('Skupiny hodnoty'!L38="","",'Skupiny hodnoty'!L38)</f>
        <v>25</v>
      </c>
      <c r="G38" s="11">
        <f>IF('Skupiny hodnoty'!N38="","",'Skupiny hodnoty'!N38)</f>
        <v>28</v>
      </c>
      <c r="H38" s="11">
        <f>IF('Skupiny hodnoty'!P38="","",'Skupiny hodnoty'!P38)</f>
        <v>25</v>
      </c>
      <c r="I38" s="33">
        <f>IF('Skupiny hodnoty'!R38="","",'Skupiny hodnoty'!R38)</f>
        <v>26</v>
      </c>
      <c r="J38" s="34" t="str">
        <f>IF('Skupiny hodnoty'!C38="","",'Skupiny hodnoty'!C38)</f>
        <v>Taurus Prostějov</v>
      </c>
    </row>
    <row r="39" spans="1:10" ht="30" customHeight="1" thickBot="1">
      <c r="A39" s="32">
        <v>33</v>
      </c>
      <c r="B39" s="10" t="str">
        <f>IF('Skupiny hodnoty'!B39="","",'Skupiny hodnoty'!B39)</f>
        <v>Stančík Michal</v>
      </c>
      <c r="C39" s="12">
        <f>IF('Skupiny hodnoty'!G39="","",'Skupiny hodnoty'!G39)</f>
        <v>27</v>
      </c>
      <c r="D39" s="11">
        <f>IF('Skupiny hodnoty'!H39="","",'Skupiny hodnoty'!H39)</f>
        <v>28</v>
      </c>
      <c r="E39" s="11">
        <f>IF('Skupiny hodnoty'!J39="","",'Skupiny hodnoty'!J39)</f>
        <v>26</v>
      </c>
      <c r="F39" s="11">
        <f>IF('Skupiny hodnoty'!L39="","",'Skupiny hodnoty'!L39)</f>
        <v>22</v>
      </c>
      <c r="G39" s="11">
        <f>IF('Skupiny hodnoty'!N39="","",'Skupiny hodnoty'!N39)</f>
        <v>21</v>
      </c>
      <c r="H39" s="11">
        <f>IF('Skupiny hodnoty'!P39="","",'Skupiny hodnoty'!P39)</f>
        <v>24</v>
      </c>
      <c r="I39" s="33">
        <f>IF('Skupiny hodnoty'!R39="","",'Skupiny hodnoty'!R39)</f>
        <v>29</v>
      </c>
      <c r="J39" s="34" t="str">
        <f>IF('Skupiny hodnoty'!C39="","",'Skupiny hodnoty'!C39)</f>
        <v>Start Kopřivnice</v>
      </c>
    </row>
    <row r="40" spans="1:10" ht="30" customHeight="1" thickBot="1">
      <c r="A40" s="32">
        <v>34</v>
      </c>
      <c r="B40" s="10" t="str">
        <f>IF('Skupiny hodnoty'!B40="","",'Skupiny hodnoty'!B40)</f>
        <v>Modlitba Zdeněk</v>
      </c>
      <c r="C40" s="12">
        <f>IF('Skupiny hodnoty'!G40="","",'Skupiny hodnoty'!G40)</f>
        <v>28</v>
      </c>
      <c r="D40" s="11">
        <f>IF('Skupiny hodnoty'!H40="","",'Skupiny hodnoty'!H40)</f>
        <v>29</v>
      </c>
      <c r="E40" s="11">
        <f>IF('Skupiny hodnoty'!J40="","",'Skupiny hodnoty'!J40)</f>
        <v>26</v>
      </c>
      <c r="F40" s="11">
        <f>IF('Skupiny hodnoty'!L40="","",'Skupiny hodnoty'!L40)</f>
        <v>30</v>
      </c>
      <c r="G40" s="11">
        <f>IF('Skupiny hodnoty'!N40="","",'Skupiny hodnoty'!N40)</f>
        <v>29</v>
      </c>
      <c r="H40" s="11">
        <f>IF('Skupiny hodnoty'!P40="","",'Skupiny hodnoty'!P40)</f>
        <v>30</v>
      </c>
      <c r="I40" s="33">
        <f>IF('Skupiny hodnoty'!R40="","",'Skupiny hodnoty'!R40)</f>
        <v>34</v>
      </c>
      <c r="J40" s="34" t="str">
        <f>IF('Skupiny hodnoty'!C40="","",'Skupiny hodnoty'!C40)</f>
        <v>KGB Kojetín</v>
      </c>
    </row>
    <row r="41" spans="1:10" ht="30" customHeight="1" thickBot="1">
      <c r="A41" s="32">
        <v>35</v>
      </c>
      <c r="B41" s="10" t="str">
        <f>IF('Skupiny hodnoty'!B41="","",'Skupiny hodnoty'!B41)</f>
        <v>Fryšová Anna</v>
      </c>
      <c r="C41" s="12">
        <f>IF('Skupiny hodnoty'!G41="","",'Skupiny hodnoty'!G41)</f>
        <v>29</v>
      </c>
      <c r="D41" s="11">
        <f>IF('Skupiny hodnoty'!H41="","",'Skupiny hodnoty'!H41)</f>
        <v>28</v>
      </c>
      <c r="E41" s="11">
        <f>IF('Skupiny hodnoty'!J41="","",'Skupiny hodnoty'!J41)</f>
        <v>26</v>
      </c>
      <c r="F41" s="11">
        <f>IF('Skupiny hodnoty'!L41="","",'Skupiny hodnoty'!L41)</f>
        <v>28</v>
      </c>
      <c r="G41" s="11">
        <f>IF('Skupiny hodnoty'!N41="","",'Skupiny hodnoty'!N41)</f>
        <v>24</v>
      </c>
      <c r="H41" s="11">
        <f>IF('Skupiny hodnoty'!P41="","",'Skupiny hodnoty'!P41)</f>
        <v>25</v>
      </c>
      <c r="I41" s="33">
        <f>IF('Skupiny hodnoty'!R41="","",'Skupiny hodnoty'!R41)</f>
        <v>27</v>
      </c>
      <c r="J41" s="34" t="str">
        <f>IF('Skupiny hodnoty'!C41="","",'Skupiny hodnoty'!C41)</f>
        <v>TJ MTG Hraničář Cheb</v>
      </c>
    </row>
    <row r="42" spans="1:10" ht="30" customHeight="1" thickBot="1">
      <c r="A42" s="32">
        <v>36</v>
      </c>
      <c r="B42" s="10" t="str">
        <f>IF('Skupiny hodnoty'!B42="","",'Skupiny hodnoty'!B42)</f>
        <v>Wolf Jakub</v>
      </c>
      <c r="C42" s="12">
        <f>IF('Skupiny hodnoty'!G42="","",'Skupiny hodnoty'!G42)</f>
        <v>34</v>
      </c>
      <c r="D42" s="11">
        <f>IF('Skupiny hodnoty'!H42="","",'Skupiny hodnoty'!H42)</f>
        <v>32</v>
      </c>
      <c r="E42" s="11">
        <f>IF('Skupiny hodnoty'!J42="","",'Skupiny hodnoty'!J42)</f>
        <v>45</v>
      </c>
      <c r="F42" s="11">
        <f>IF('Skupiny hodnoty'!L42="","",'Skupiny hodnoty'!L42)</f>
        <v>39</v>
      </c>
      <c r="G42" s="11">
        <f>IF('Skupiny hodnoty'!N42="","",'Skupiny hodnoty'!N42)</f>
        <v>27</v>
      </c>
      <c r="H42" s="11">
        <f>IF('Skupiny hodnoty'!P42="","",'Skupiny hodnoty'!P42)</f>
        <v>33</v>
      </c>
      <c r="I42" s="33">
        <f>IF('Skupiny hodnoty'!R42="","",'Skupiny hodnoty'!R42)</f>
        <v>37</v>
      </c>
      <c r="J42" s="34" t="str">
        <f>IF('Skupiny hodnoty'!C42="","",'Skupiny hodnoty'!C42)</f>
        <v>TJ MTG Hraničář Cheb</v>
      </c>
    </row>
    <row r="43" spans="1:10" ht="30" customHeight="1" thickBot="1">
      <c r="A43" s="32">
        <v>37</v>
      </c>
      <c r="B43" s="10" t="str">
        <f>IF('Skupiny hodnoty'!B43="","",'Skupiny hodnoty'!B43)</f>
        <v>Šustová Romana</v>
      </c>
      <c r="C43" s="12">
        <f>IF('Skupiny hodnoty'!G43="","",'Skupiny hodnoty'!G43)</f>
        <v>40</v>
      </c>
      <c r="D43" s="11">
        <f>IF('Skupiny hodnoty'!H43="","",'Skupiny hodnoty'!H43)</f>
        <v>31</v>
      </c>
      <c r="E43" s="11">
        <f>IF('Skupiny hodnoty'!J43="","",'Skupiny hodnoty'!J43)</f>
        <v>38</v>
      </c>
      <c r="F43" s="11">
        <f>IF('Skupiny hodnoty'!L43="","",'Skupiny hodnoty'!L43)</f>
        <v>28</v>
      </c>
      <c r="G43" s="11">
        <f>IF('Skupiny hodnoty'!N43="","",'Skupiny hodnoty'!N43)</f>
        <v>32</v>
      </c>
      <c r="H43" s="11">
        <f>IF('Skupiny hodnoty'!P43="","",'Skupiny hodnoty'!P43)</f>
        <v>33</v>
      </c>
      <c r="I43" s="33">
        <f>IF('Skupiny hodnoty'!R43="","",'Skupiny hodnoty'!R43)</f>
        <v>33</v>
      </c>
      <c r="J43" s="34" t="str">
        <f>IF('Skupiny hodnoty'!C43="","",'Skupiny hodnoty'!C43)</f>
        <v>KGB Kojetín</v>
      </c>
    </row>
    <row r="44" spans="1:10" ht="30" customHeight="1" thickBot="1">
      <c r="A44" s="32">
        <v>38</v>
      </c>
      <c r="B44" s="10" t="str">
        <f>IF('Skupiny hodnoty'!B44="","",'Skupiny hodnoty'!B44)</f>
        <v>Dobrovolná Karina</v>
      </c>
      <c r="C44" s="12">
        <f>IF('Skupiny hodnoty'!G44="","",'Skupiny hodnoty'!G44)</f>
        <v>25</v>
      </c>
      <c r="D44" s="11">
        <f>IF('Skupiny hodnoty'!H44="","",'Skupiny hodnoty'!H44)</f>
        <v>23</v>
      </c>
      <c r="E44" s="11">
        <f>IF('Skupiny hodnoty'!J44="","",'Skupiny hodnoty'!J44)</f>
        <v>29</v>
      </c>
      <c r="F44" s="11">
        <f>IF('Skupiny hodnoty'!L44="","",'Skupiny hodnoty'!L44)</f>
        <v>21</v>
      </c>
      <c r="G44" s="11">
        <f>IF('Skupiny hodnoty'!N44="","",'Skupiny hodnoty'!N44)</f>
        <v>22</v>
      </c>
      <c r="H44" s="11">
        <f>IF('Skupiny hodnoty'!P44="","",'Skupiny hodnoty'!P44)</f>
        <v>22</v>
      </c>
      <c r="I44" s="33">
        <f>IF('Skupiny hodnoty'!R44="","",'Skupiny hodnoty'!R44)</f>
        <v>22</v>
      </c>
      <c r="J44" s="34" t="str">
        <f>IF('Skupiny hodnoty'!C44="","",'Skupiny hodnoty'!C44)</f>
        <v>TJ MTG Hraničář Cheb</v>
      </c>
    </row>
    <row r="45" spans="1:10" ht="30" customHeight="1" thickBot="1">
      <c r="A45" s="32">
        <v>39</v>
      </c>
      <c r="B45" s="10" t="str">
        <f>IF('Skupiny hodnoty'!B45="","",'Skupiny hodnoty'!B45)</f>
        <v>Mlčoch Martin</v>
      </c>
      <c r="C45" s="12">
        <f>IF('Skupiny hodnoty'!G45="","",'Skupiny hodnoty'!G45)</f>
        <v>28</v>
      </c>
      <c r="D45" s="11">
        <f>IF('Skupiny hodnoty'!H45="","",'Skupiny hodnoty'!H45)</f>
        <v>29</v>
      </c>
      <c r="E45" s="11">
        <f>IF('Skupiny hodnoty'!J45="","",'Skupiny hodnoty'!J45)</f>
        <v>24</v>
      </c>
      <c r="F45" s="11">
        <f>IF('Skupiny hodnoty'!L45="","",'Skupiny hodnoty'!L45)</f>
        <v>24</v>
      </c>
      <c r="G45" s="11">
        <f>IF('Skupiny hodnoty'!N45="","",'Skupiny hodnoty'!N45)</f>
        <v>25</v>
      </c>
      <c r="H45" s="11">
        <f>IF('Skupiny hodnoty'!P45="","",'Skupiny hodnoty'!P45)</f>
        <v>23</v>
      </c>
      <c r="I45" s="33">
        <f>IF('Skupiny hodnoty'!R45="","",'Skupiny hodnoty'!R45)</f>
        <v>27</v>
      </c>
      <c r="J45" s="34" t="str">
        <f>IF('Skupiny hodnoty'!C45="","",'Skupiny hodnoty'!C45)</f>
        <v>Taurus Prostějov</v>
      </c>
    </row>
    <row r="46" spans="1:10" ht="30" customHeight="1" thickBot="1">
      <c r="A46" s="32">
        <v>40</v>
      </c>
      <c r="B46" s="10" t="str">
        <f>IF('Skupiny hodnoty'!B46="","",'Skupiny hodnoty'!B46)</f>
        <v>Levová Kateřina</v>
      </c>
      <c r="C46" s="12">
        <f>IF('Skupiny hodnoty'!G46="","",'Skupiny hodnoty'!G46)</f>
        <v>28</v>
      </c>
      <c r="D46" s="11">
        <f>IF('Skupiny hodnoty'!H46="","",'Skupiny hodnoty'!H46)</f>
        <v>32</v>
      </c>
      <c r="E46" s="11">
        <f>IF('Skupiny hodnoty'!J46="","",'Skupiny hodnoty'!J46)</f>
        <v>36</v>
      </c>
      <c r="F46" s="11">
        <f>IF('Skupiny hodnoty'!L46="","",'Skupiny hodnoty'!L46)</f>
        <v>31</v>
      </c>
      <c r="G46" s="11">
        <f>IF('Skupiny hodnoty'!N46="","",'Skupiny hodnoty'!N46)</f>
        <v>28</v>
      </c>
      <c r="H46" s="11">
        <f>IF('Skupiny hodnoty'!P46="","",'Skupiny hodnoty'!P46)</f>
        <v>37</v>
      </c>
      <c r="I46" s="33">
        <f>IF('Skupiny hodnoty'!R46="","",'Skupiny hodnoty'!R46)</f>
        <v>28</v>
      </c>
      <c r="J46" s="34" t="str">
        <f>IF('Skupiny hodnoty'!C46="","",'Skupiny hodnoty'!C46)</f>
        <v>Golfclub 85 Rakovník</v>
      </c>
    </row>
    <row r="47" spans="1:10" ht="30" customHeight="1" thickBot="1">
      <c r="A47" s="32">
        <v>41</v>
      </c>
      <c r="B47" s="10" t="str">
        <f>IF('Skupiny hodnoty'!B47="","",'Skupiny hodnoty'!B47)</f>
        <v>Bendová Veronika</v>
      </c>
      <c r="C47" s="12">
        <f>IF('Skupiny hodnoty'!G47="","",'Skupiny hodnoty'!G47)</f>
        <v>26</v>
      </c>
      <c r="D47" s="11">
        <f>IF('Skupiny hodnoty'!H47="","",'Skupiny hodnoty'!H47)</f>
        <v>23</v>
      </c>
      <c r="E47" s="11">
        <f>IF('Skupiny hodnoty'!J47="","",'Skupiny hodnoty'!J47)</f>
        <v>24</v>
      </c>
      <c r="F47" s="11">
        <f>IF('Skupiny hodnoty'!L47="","",'Skupiny hodnoty'!L47)</f>
        <v>26</v>
      </c>
      <c r="G47" s="11">
        <f>IF('Skupiny hodnoty'!N47="","",'Skupiny hodnoty'!N47)</f>
        <v>24</v>
      </c>
      <c r="H47" s="11">
        <f>IF('Skupiny hodnoty'!P47="","",'Skupiny hodnoty'!P47)</f>
        <v>24</v>
      </c>
      <c r="I47" s="33">
        <f>IF('Skupiny hodnoty'!R47="","",'Skupiny hodnoty'!R47)</f>
        <v>21</v>
      </c>
      <c r="J47" s="34" t="str">
        <f>IF('Skupiny hodnoty'!C47="","",'Skupiny hodnoty'!C47)</f>
        <v>MGC Plzeň</v>
      </c>
    </row>
    <row r="48" spans="1:10" ht="30" customHeight="1" thickBot="1">
      <c r="A48" s="32">
        <v>42</v>
      </c>
      <c r="B48" s="10" t="str">
        <f>IF('Skupiny hodnoty'!B48="","",'Skupiny hodnoty'!B48)</f>
        <v>Papoušek Michal</v>
      </c>
      <c r="C48" s="12">
        <f>IF('Skupiny hodnoty'!G48="","",'Skupiny hodnoty'!G48)</f>
        <v>37</v>
      </c>
      <c r="D48" s="11">
        <f>IF('Skupiny hodnoty'!H48="","",'Skupiny hodnoty'!H48)</f>
        <v>31</v>
      </c>
      <c r="E48" s="11">
        <f>IF('Skupiny hodnoty'!J48="","",'Skupiny hodnoty'!J48)</f>
        <v>38</v>
      </c>
      <c r="F48" s="11">
        <f>IF('Skupiny hodnoty'!L48="","",'Skupiny hodnoty'!L48)</f>
        <v>25</v>
      </c>
      <c r="G48" s="11">
        <f>IF('Skupiny hodnoty'!N48="","",'Skupiny hodnoty'!N48)</f>
        <v>29</v>
      </c>
      <c r="H48" s="11">
        <f>IF('Skupiny hodnoty'!P48="","",'Skupiny hodnoty'!P48)</f>
        <v>23</v>
      </c>
      <c r="I48" s="33">
        <f>IF('Skupiny hodnoty'!R48="","",'Skupiny hodnoty'!R48)</f>
        <v>26</v>
      </c>
      <c r="J48" s="34" t="str">
        <f>IF('Skupiny hodnoty'!C48="","",'Skupiny hodnoty'!C48)</f>
        <v>Taurus Prostějov</v>
      </c>
    </row>
    <row r="49" spans="1:10" ht="30" customHeight="1" thickBot="1">
      <c r="A49" s="32">
        <v>43</v>
      </c>
      <c r="B49" s="10" t="str">
        <f>IF('Skupiny hodnoty'!B49="","",'Skupiny hodnoty'!B49)</f>
        <v>Molnár ml. Karel</v>
      </c>
      <c r="C49" s="12">
        <f>IF('Skupiny hodnoty'!G49="","",'Skupiny hodnoty'!G49)</f>
        <v>20</v>
      </c>
      <c r="D49" s="11">
        <f>IF('Skupiny hodnoty'!H49="","",'Skupiny hodnoty'!H49)</f>
        <v>19</v>
      </c>
      <c r="E49" s="11">
        <f>IF('Skupiny hodnoty'!J49="","",'Skupiny hodnoty'!J49)</f>
        <v>21</v>
      </c>
      <c r="F49" s="11">
        <f>IF('Skupiny hodnoty'!L49="","",'Skupiny hodnoty'!L49)</f>
        <v>23</v>
      </c>
      <c r="G49" s="11">
        <f>IF('Skupiny hodnoty'!N49="","",'Skupiny hodnoty'!N49)</f>
        <v>20</v>
      </c>
      <c r="H49" s="11">
        <f>IF('Skupiny hodnoty'!P49="","",'Skupiny hodnoty'!P49)</f>
        <v>25</v>
      </c>
      <c r="I49" s="33">
        <f>IF('Skupiny hodnoty'!R49="","",'Skupiny hodnoty'!R49)</f>
        <v>20</v>
      </c>
      <c r="J49" s="34" t="str">
        <f>IF('Skupiny hodnoty'!C49="","",'Skupiny hodnoty'!C49)</f>
        <v>KDG Chomutov</v>
      </c>
    </row>
    <row r="50" spans="1:10" ht="30" customHeight="1" thickBot="1">
      <c r="A50" s="32">
        <v>44</v>
      </c>
      <c r="B50" s="10" t="str">
        <f>IF('Skupiny hodnoty'!B50="","",'Skupiny hodnoty'!B50)</f>
        <v>Zubalíková Karolína</v>
      </c>
      <c r="C50" s="12">
        <f>IF('Skupiny hodnoty'!G50="","",'Skupiny hodnoty'!G50)</f>
        <v>26</v>
      </c>
      <c r="D50" s="11">
        <f>IF('Skupiny hodnoty'!H50="","",'Skupiny hodnoty'!H50)</f>
        <v>27</v>
      </c>
      <c r="E50" s="11">
        <f>IF('Skupiny hodnoty'!J50="","",'Skupiny hodnoty'!J50)</f>
        <v>26</v>
      </c>
      <c r="F50" s="11">
        <f>IF('Skupiny hodnoty'!L50="","",'Skupiny hodnoty'!L50)</f>
        <v>25</v>
      </c>
      <c r="G50" s="11">
        <f>IF('Skupiny hodnoty'!N50="","",'Skupiny hodnoty'!N50)</f>
        <v>28</v>
      </c>
      <c r="H50" s="11">
        <f>IF('Skupiny hodnoty'!P50="","",'Skupiny hodnoty'!P50)</f>
        <v>26</v>
      </c>
      <c r="I50" s="33">
        <f>IF('Skupiny hodnoty'!R50="","",'Skupiny hodnoty'!R50)</f>
        <v>29</v>
      </c>
      <c r="J50" s="34" t="str">
        <f>IF('Skupiny hodnoty'!C50="","",'Skupiny hodnoty'!C50)</f>
        <v>Golfclub 85 Rakovník</v>
      </c>
    </row>
  </sheetData>
  <mergeCells count="3">
    <mergeCell ref="A2:J2"/>
    <mergeCell ref="A1:J1"/>
    <mergeCell ref="J5:J6"/>
  </mergeCells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</cp:lastModifiedBy>
  <cp:lastPrinted>2004-08-02T06:49:55Z</cp:lastPrinted>
  <dcterms:created xsi:type="dcterms:W3CDTF">2003-06-29T18:43:50Z</dcterms:created>
  <dcterms:modified xsi:type="dcterms:W3CDTF">2004-07-30T09:13:37Z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-1927446298</vt:i4>
  </property>
  <property fmtid="{D5CDD505-2E9C-101B-9397-08002B2CF9AE}" pid="3" name="_EmailSubject">
    <vt:lpwstr>Zoficiálnění výsledkovky z JT Cheb 2004</vt:lpwstr>
  </property>
  <property fmtid="{D5CDD505-2E9C-101B-9397-08002B2CF9AE}" pid="4" name="_AuthorEmail">
    <vt:lpwstr>marek.necekal@kr-karlovarsky.cz</vt:lpwstr>
  </property>
  <property fmtid="{D5CDD505-2E9C-101B-9397-08002B2CF9AE}" pid="5" name="_AuthorEmailDisplayName">
    <vt:lpwstr>Nečekal Marek</vt:lpwstr>
  </property>
</Properties>
</file>