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4"/>
  </bookViews>
  <sheets>
    <sheet name="úvodní strana " sheetId="1" r:id="rId1"/>
    <sheet name="kategorie M" sheetId="2" r:id="rId2"/>
    <sheet name="Kategorie Ž, S " sheetId="3" r:id="rId3"/>
    <sheet name="Kategorie J, žák" sheetId="4" r:id="rId4"/>
    <sheet name="liga" sheetId="5" r:id="rId5"/>
  </sheets>
  <definedNames/>
  <calcPr fullCalcOnLoad="1"/>
</workbook>
</file>

<file path=xl/sharedStrings.xml><?xml version="1.0" encoding="utf-8"?>
<sst xmlns="http://schemas.openxmlformats.org/spreadsheetml/2006/main" count="627" uniqueCount="313">
  <si>
    <t>V         ý         s         l         e         d         k         o         v         á                   l         i         s         t         i         n         a</t>
  </si>
  <si>
    <t>ředitel turnaje</t>
  </si>
  <si>
    <t>hlavní rozhodčí</t>
  </si>
  <si>
    <t>členové JURY</t>
  </si>
  <si>
    <t>příjmení</t>
  </si>
  <si>
    <t>jméno</t>
  </si>
  <si>
    <t>VT</t>
  </si>
  <si>
    <t>oddíl</t>
  </si>
  <si>
    <t>součet</t>
  </si>
  <si>
    <t>R1</t>
  </si>
  <si>
    <t>R2</t>
  </si>
  <si>
    <t>body</t>
  </si>
  <si>
    <t>1.                                                     kolo</t>
  </si>
  <si>
    <t>2.                                                     kolo</t>
  </si>
  <si>
    <t>3.                                                     kolo</t>
  </si>
  <si>
    <t>4.                                                     kolo</t>
  </si>
  <si>
    <t>1.</t>
  </si>
  <si>
    <t>Miroslav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</si>
  <si>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</si>
  <si>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</si>
  <si>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</si>
  <si>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</si>
  <si>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</si>
  <si>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</si>
  <si>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</si>
  <si>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</si>
  <si>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</si>
  <si>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</si>
  <si>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</si>
  <si>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</si>
  <si>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</si>
  <si>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</si>
  <si>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</si>
  <si>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</si>
  <si>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</si>
  <si>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</si>
  <si>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</si>
  <si>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</si>
  <si>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</si>
  <si>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</si>
  <si>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</si>
  <si>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</si>
  <si>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</si>
  <si>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</si>
  <si>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</si>
  <si>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</si>
  <si>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</si>
  <si>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</si>
  <si>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</si>
  <si>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reg.                              číslo</t>
  </si>
  <si>
    <t>poř.</t>
  </si>
  <si>
    <t>Kategorie MUŽI</t>
  </si>
  <si>
    <t>Výpočet bodování:</t>
  </si>
  <si>
    <t>a)</t>
  </si>
  <si>
    <t>bodování mužů</t>
  </si>
  <si>
    <t>b)</t>
  </si>
  <si>
    <t>bonifikace na X muže</t>
  </si>
  <si>
    <t>Æ</t>
  </si>
  <si>
    <t>rozhodčí</t>
  </si>
  <si>
    <t>Stupně vítězů</t>
  </si>
  <si>
    <t>JURY</t>
  </si>
  <si>
    <t>kategorie muži</t>
  </si>
  <si>
    <t>kategorie ženy</t>
  </si>
  <si>
    <t>kategorie žáci</t>
  </si>
  <si>
    <t>kategorie senioři</t>
  </si>
  <si>
    <t>kategorie junioři</t>
  </si>
  <si>
    <t>Kategorie ŽENY</t>
  </si>
  <si>
    <t>Kategorie SENIOŘI</t>
  </si>
  <si>
    <t>výpočet PARu   =</t>
  </si>
  <si>
    <t>=</t>
  </si>
  <si>
    <t>Kategorie JUNIOŘI</t>
  </si>
  <si>
    <t>Kategorie ŽÁCI</t>
  </si>
  <si>
    <t>údery</t>
  </si>
  <si>
    <t>Dana</t>
  </si>
  <si>
    <t>Rakovník</t>
  </si>
  <si>
    <t>Jan</t>
  </si>
  <si>
    <t>B</t>
  </si>
  <si>
    <t>SK DG Chomutov</t>
  </si>
  <si>
    <t>SK GC Františkovy Lázně</t>
  </si>
  <si>
    <t>( M x 1,2 ) + ( I. x 1,2 ) + ( II. x 1 ) + ( III. x 0,7 ) + ( IV. X 0,5 ) + ( -. X 0,3 ) =</t>
  </si>
  <si>
    <t>( PBM / 3 )   =</t>
  </si>
  <si>
    <t>( průměr tří nejlepších mužů )</t>
  </si>
  <si>
    <t>3</t>
  </si>
  <si>
    <t>I I . L i g a   d r u ž s t e v    Č e c h y   -   z á p a d</t>
  </si>
  <si>
    <t>Fiedlerová</t>
  </si>
  <si>
    <t>Jaroslava</t>
  </si>
  <si>
    <t>Dočkalová</t>
  </si>
  <si>
    <t>-</t>
  </si>
  <si>
    <t>SK GC Františkovy Lázně B</t>
  </si>
  <si>
    <t>Stejskal</t>
  </si>
  <si>
    <t>Bedřich</t>
  </si>
  <si>
    <t>Lubomír</t>
  </si>
  <si>
    <t>Mandák</t>
  </si>
  <si>
    <t>Josef</t>
  </si>
  <si>
    <t>Jiří</t>
  </si>
  <si>
    <t>Moutvička</t>
  </si>
  <si>
    <t>Ondřej</t>
  </si>
  <si>
    <t>Cimerman</t>
  </si>
  <si>
    <t>Jaroslav</t>
  </si>
  <si>
    <t>Benda</t>
  </si>
  <si>
    <t>Luxa</t>
  </si>
  <si>
    <t>Richter</t>
  </si>
  <si>
    <t>Wenzl</t>
  </si>
  <si>
    <t>Mráz</t>
  </si>
  <si>
    <t>Lumír</t>
  </si>
  <si>
    <t>Radek</t>
  </si>
  <si>
    <t>Daniel</t>
  </si>
  <si>
    <t>Jana</t>
  </si>
  <si>
    <t>Brettlová</t>
  </si>
  <si>
    <t>SK DG Chomutov  B</t>
  </si>
  <si>
    <t>Škaloud</t>
  </si>
  <si>
    <t>Vít</t>
  </si>
  <si>
    <t>Zdeněk</t>
  </si>
  <si>
    <t>Chomutov</t>
  </si>
  <si>
    <t>Vosmíková</t>
  </si>
  <si>
    <t>Petra</t>
  </si>
  <si>
    <t>Fr.Lázně</t>
  </si>
  <si>
    <t>Miroslav Lisa st.</t>
  </si>
  <si>
    <t>Rok</t>
  </si>
  <si>
    <t>Jesenice</t>
  </si>
  <si>
    <t>Souček</t>
  </si>
  <si>
    <t>Milan</t>
  </si>
  <si>
    <t>František</t>
  </si>
  <si>
    <t>Cheb</t>
  </si>
  <si>
    <t>Míka</t>
  </si>
  <si>
    <t>Šlapák</t>
  </si>
  <si>
    <t>Michal</t>
  </si>
  <si>
    <t>David</t>
  </si>
  <si>
    <t>Drozda</t>
  </si>
  <si>
    <t>Plzeň</t>
  </si>
  <si>
    <t>Broumský</t>
  </si>
  <si>
    <t>Norek</t>
  </si>
  <si>
    <t>Bohumil</t>
  </si>
  <si>
    <t>Tomáš</t>
  </si>
  <si>
    <t>Hasch</t>
  </si>
  <si>
    <t>Hála</t>
  </si>
  <si>
    <t>Mansfeld</t>
  </si>
  <si>
    <t>Martin</t>
  </si>
  <si>
    <t>Louny</t>
  </si>
  <si>
    <t>Wolf</t>
  </si>
  <si>
    <t>Emmer</t>
  </si>
  <si>
    <t>0809</t>
  </si>
  <si>
    <t>Nečekalová</t>
  </si>
  <si>
    <t>Škaloudová</t>
  </si>
  <si>
    <t>Dita</t>
  </si>
  <si>
    <t>Marcela</t>
  </si>
  <si>
    <t>Zachová</t>
  </si>
  <si>
    <t>Příbram</t>
  </si>
  <si>
    <t>Vladimír</t>
  </si>
  <si>
    <t>Bláha</t>
  </si>
  <si>
    <t>Bireš</t>
  </si>
  <si>
    <t>Vácha</t>
  </si>
  <si>
    <t>Škubal</t>
  </si>
  <si>
    <t>Chládek</t>
  </si>
  <si>
    <t>Kubantová</t>
  </si>
  <si>
    <t>Lucie</t>
  </si>
  <si>
    <t>Petrů</t>
  </si>
  <si>
    <t>0986</t>
  </si>
  <si>
    <t>1478</t>
  </si>
  <si>
    <t>0243</t>
  </si>
  <si>
    <t>2570</t>
  </si>
  <si>
    <t>2703</t>
  </si>
  <si>
    <t>2918</t>
  </si>
  <si>
    <t>0433</t>
  </si>
  <si>
    <t>0230</t>
  </si>
  <si>
    <t>1099</t>
  </si>
  <si>
    <t>0652</t>
  </si>
  <si>
    <t>0212</t>
  </si>
  <si>
    <t>2573</t>
  </si>
  <si>
    <t>2395</t>
  </si>
  <si>
    <t>1387</t>
  </si>
  <si>
    <t>1284</t>
  </si>
  <si>
    <t>2694</t>
  </si>
  <si>
    <t>3011</t>
  </si>
  <si>
    <t>Nečekal ml.</t>
  </si>
  <si>
    <t>0746</t>
  </si>
  <si>
    <t>0408</t>
  </si>
  <si>
    <t>0712</t>
  </si>
  <si>
    <t>Bendová</t>
  </si>
  <si>
    <t>Veronika</t>
  </si>
  <si>
    <t>Lisa</t>
  </si>
  <si>
    <t>Rendl</t>
  </si>
  <si>
    <t>Aleš</t>
  </si>
  <si>
    <t>Kuthan</t>
  </si>
  <si>
    <t>Gruncl</t>
  </si>
  <si>
    <t>Dobrovolný</t>
  </si>
  <si>
    <t>Tibor</t>
  </si>
  <si>
    <t>Hubinger</t>
  </si>
  <si>
    <t>0233</t>
  </si>
  <si>
    <t>Věra</t>
  </si>
  <si>
    <t>Děkanka Pha</t>
  </si>
  <si>
    <t>M</t>
  </si>
  <si>
    <t>44 + 5 = 49</t>
  </si>
  <si>
    <t xml:space="preserve">07. OPEN </t>
  </si>
  <si>
    <t>1.kolo II.liga - smíšená družstva</t>
  </si>
  <si>
    <t>20.08.2005</t>
  </si>
  <si>
    <t>Dobrovolný Tibor</t>
  </si>
  <si>
    <r>
      <t xml:space="preserve">Jesenice                                                                       </t>
    </r>
    <r>
      <rPr>
        <b/>
        <i/>
        <sz val="10"/>
        <rFont val="Monotype Corsiva"/>
        <family val="4"/>
      </rPr>
      <t>hráno na hřišti SK GC Františkovy Lázně</t>
    </r>
  </si>
  <si>
    <t>2117</t>
  </si>
  <si>
    <t>Christu</t>
  </si>
  <si>
    <t>1100</t>
  </si>
  <si>
    <t>Andr</t>
  </si>
  <si>
    <t>1124</t>
  </si>
  <si>
    <t>2164</t>
  </si>
  <si>
    <t>2038</t>
  </si>
  <si>
    <t>1542</t>
  </si>
  <si>
    <t>Bystřický</t>
  </si>
  <si>
    <t>1101</t>
  </si>
  <si>
    <t>3010</t>
  </si>
  <si>
    <t>1372</t>
  </si>
  <si>
    <t>1113</t>
  </si>
  <si>
    <t>Lisa ml.</t>
  </si>
  <si>
    <t>1834</t>
  </si>
  <si>
    <t>Landa</t>
  </si>
  <si>
    <t>Pavel</t>
  </si>
  <si>
    <t>3066</t>
  </si>
  <si>
    <t>1249</t>
  </si>
  <si>
    <t>2106</t>
  </si>
  <si>
    <t>2933</t>
  </si>
  <si>
    <t>2503</t>
  </si>
  <si>
    <t>1371</t>
  </si>
  <si>
    <t>2589</t>
  </si>
  <si>
    <t>2403</t>
  </si>
  <si>
    <t>2396</t>
  </si>
  <si>
    <t>2502</t>
  </si>
  <si>
    <t>3051</t>
  </si>
  <si>
    <t>3034</t>
  </si>
  <si>
    <t>1367</t>
  </si>
  <si>
    <t>0442</t>
  </si>
  <si>
    <t>2399</t>
  </si>
  <si>
    <t>1278</t>
  </si>
  <si>
    <t>2318</t>
  </si>
  <si>
    <t>Pajkov</t>
  </si>
  <si>
    <t>Mitko</t>
  </si>
  <si>
    <t>2952</t>
  </si>
  <si>
    <t>Modlík</t>
  </si>
  <si>
    <t>2932</t>
  </si>
  <si>
    <t>50 + 10 = 60</t>
  </si>
  <si>
    <t>48 + 9 = 57</t>
  </si>
  <si>
    <t>47 + 9 = 56</t>
  </si>
  <si>
    <t>45 + 8 = 53</t>
  </si>
  <si>
    <t>43 + 4 = 47</t>
  </si>
  <si>
    <t>40 + 2 = 42</t>
  </si>
  <si>
    <t>38 + 0 = 38</t>
  </si>
  <si>
    <t>33.</t>
  </si>
  <si>
    <t>34.</t>
  </si>
  <si>
    <t>bonifikace na 9 muže</t>
  </si>
  <si>
    <t>26  bodujících mužů</t>
  </si>
  <si>
    <t>( 1 x 1,2 ) + ( 4 x 1,2 ) + ( 7 x 1 ) + ( 9 x 0,7 ) + ( 9 x 0,5 ) + ( 4 x 0,3 ) = 25,00</t>
  </si>
  <si>
    <t>26 : 3 =8,67</t>
  </si>
  <si>
    <t>2851</t>
  </si>
  <si>
    <t>2959</t>
  </si>
  <si>
    <t>Šuková</t>
  </si>
  <si>
    <t>2868</t>
  </si>
  <si>
    <t>Broumská</t>
  </si>
  <si>
    <t>Irena</t>
  </si>
  <si>
    <t>0235</t>
  </si>
  <si>
    <t>Kratochvíl</t>
  </si>
  <si>
    <t>Nečekal st.</t>
  </si>
  <si>
    <t>Dočkal st.</t>
  </si>
  <si>
    <t>2472</t>
  </si>
  <si>
    <t>Soustružník</t>
  </si>
  <si>
    <t>Karel</t>
  </si>
  <si>
    <t>57 + 5 = 62</t>
  </si>
  <si>
    <t>55 + 3 = 58</t>
  </si>
  <si>
    <t>52 + 1 = 53</t>
  </si>
  <si>
    <t>( 96 + 97 + 97 ) = 290 : 3 = 96,67</t>
  </si>
  <si>
    <t>PAR na 4 kole je 97 úderů</t>
  </si>
  <si>
    <t>61 + 5 = 66</t>
  </si>
  <si>
    <t>47 + 3 = 50</t>
  </si>
  <si>
    <t>44 + 1 = 45</t>
  </si>
  <si>
    <t>Jakub</t>
  </si>
  <si>
    <t>Karásek</t>
  </si>
  <si>
    <t>2972</t>
  </si>
  <si>
    <t>49 + 5 = 54</t>
  </si>
  <si>
    <t>41 + 3 = 44</t>
  </si>
  <si>
    <t>6  +  1 =   6</t>
  </si>
  <si>
    <t>38 + 3 = 41</t>
  </si>
  <si>
    <t>33 + 1 = 34</t>
  </si>
  <si>
    <t>SK GC Františkovy Lázně  B</t>
  </si>
  <si>
    <t>GC 85 Rakovník  B</t>
  </si>
  <si>
    <t>N</t>
  </si>
  <si>
    <t>1 Místo</t>
  </si>
  <si>
    <t>2 Místo</t>
  </si>
  <si>
    <t>3 Místo</t>
  </si>
  <si>
    <t>TJ MTG Hraničář Cheb  A</t>
  </si>
  <si>
    <t>SK DG Jesenice   A</t>
  </si>
  <si>
    <t>DGK Louny   A</t>
  </si>
  <si>
    <t>Lisa st.</t>
  </si>
  <si>
    <t>4 Místo</t>
  </si>
  <si>
    <t>5 Místo</t>
  </si>
  <si>
    <t>6 Místo</t>
  </si>
  <si>
    <t>1 kolo</t>
  </si>
  <si>
    <t>předchozí stav</t>
  </si>
  <si>
    <t>průběžný stav po 1 Kole</t>
  </si>
  <si>
    <t>GC 85 Rakovník                  B</t>
  </si>
  <si>
    <t>SK DG Chomutov               B</t>
  </si>
  <si>
    <t>TJ MTG Hraničář Cheb     A</t>
  </si>
  <si>
    <t>SK DG Jesenice                 A</t>
  </si>
  <si>
    <t>DGK Louny                          A</t>
  </si>
  <si>
    <t>2005 - 2006</t>
  </si>
  <si>
    <t>oddíl / klub</t>
  </si>
  <si>
    <t xml:space="preserve"> II.ligy Čechy - západ </t>
  </si>
  <si>
    <t>II.liga Čechy - západ</t>
  </si>
  <si>
    <t xml:space="preserve"> II.ligy Čechy - západ</t>
  </si>
  <si>
    <t>1. kolo II.ligy Čechy - západ</t>
  </si>
  <si>
    <t>Lisa Miroslav st.</t>
  </si>
  <si>
    <t>Milan Bláha</t>
  </si>
  <si>
    <t>Lumír Benda</t>
  </si>
  <si>
    <t>Souček Milan</t>
  </si>
  <si>
    <t>Dočkal Lubomír st.</t>
  </si>
  <si>
    <t>Mandák Josef</t>
  </si>
  <si>
    <t>GC 85 Rakovník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</si>
</sst>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i/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i/>
      <sz val="9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Symbol"/>
      <family val="1"/>
    </font>
    <font>
      <sz val="7"/>
      <name val="Arial CE"/>
      <family val="2"/>
    </font>
    <font>
      <b/>
      <sz val="9"/>
      <name val="Arial Narrow"/>
      <family val="2"/>
    </font>
    <font>
      <sz val="48"/>
      <name val="Algerian"/>
      <family val="5"/>
    </font>
    <font>
      <b/>
      <i/>
      <sz val="65"/>
      <name val="Monotype Corsiva"/>
      <family val="4"/>
    </font>
    <font>
      <i/>
      <sz val="14"/>
      <name val="Monotype Corsiva"/>
      <family val="4"/>
    </font>
    <font>
      <b/>
      <sz val="8"/>
      <name val="Arial"/>
      <family val="2"/>
    </font>
    <font>
      <b/>
      <sz val="10"/>
      <name val="Verdana"/>
      <family val="2"/>
    </font>
    <font>
      <sz val="8"/>
      <name val="Times New Roman"/>
      <family val="1"/>
    </font>
    <font>
      <i/>
      <sz val="7"/>
      <name val="Arial"/>
      <family val="2"/>
    </font>
    <font>
      <sz val="6"/>
      <name val="Arial"/>
      <family val="0"/>
    </font>
    <font>
      <b/>
      <sz val="9"/>
      <name val="Comic Sans MS"/>
      <family val="4"/>
    </font>
    <font>
      <b/>
      <sz val="8"/>
      <name val="Times New Roman"/>
      <family val="1"/>
    </font>
    <font>
      <sz val="36"/>
      <name val="Bodoni MT Poster Compressed"/>
      <family val="1"/>
    </font>
    <font>
      <sz val="48"/>
      <name val="Bodoni MT Poster Compressed"/>
      <family val="1"/>
    </font>
    <font>
      <b/>
      <sz val="9"/>
      <color indexed="8"/>
      <name val="Garamond"/>
      <family val="1"/>
    </font>
    <font>
      <b/>
      <sz val="8"/>
      <name val="Garamond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7"/>
      <name val="Arial"/>
      <family val="2"/>
    </font>
    <font>
      <sz val="10"/>
      <color indexed="8"/>
      <name val="Times New Roman"/>
      <family val="1"/>
    </font>
    <font>
      <sz val="8"/>
      <name val="Arial CE"/>
      <family val="2"/>
    </font>
    <font>
      <b/>
      <i/>
      <sz val="10"/>
      <name val="Monotype Corsiva"/>
      <family val="4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"/>
      <family val="0"/>
    </font>
    <font>
      <b/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49" fontId="0" fillId="0" borderId="0" xfId="0" applyNumberFormat="1" applyAlignment="1">
      <alignment/>
    </xf>
    <xf numFmtId="2" fontId="13" fillId="0" borderId="7" xfId="0" applyNumberFormat="1" applyFont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49" fontId="12" fillId="0" borderId="2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7" fillId="0" borderId="2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 vertical="center"/>
    </xf>
    <xf numFmtId="49" fontId="23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5" fillId="0" borderId="3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25" fillId="0" borderId="4" xfId="0" applyFont="1" applyBorder="1" applyAlignment="1">
      <alignment/>
    </xf>
    <xf numFmtId="0" fontId="25" fillId="0" borderId="0" xfId="0" applyFont="1" applyAlignment="1">
      <alignment/>
    </xf>
    <xf numFmtId="0" fontId="41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left"/>
    </xf>
    <xf numFmtId="0" fontId="14" fillId="0" borderId="0" xfId="0" applyFont="1" applyAlignment="1">
      <alignment horizontal="right"/>
    </xf>
    <xf numFmtId="49" fontId="32" fillId="0" borderId="0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color rgb="FFFF0000"/>
      </font>
      <border/>
    </dxf>
    <dxf>
      <font>
        <color rgb="FF339966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12</xdr:row>
      <xdr:rowOff>28575</xdr:rowOff>
    </xdr:from>
    <xdr:to>
      <xdr:col>25</xdr:col>
      <xdr:colOff>76200</xdr:colOff>
      <xdr:row>12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953000"/>
          <a:ext cx="2686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1">
      <selection activeCell="Z36" sqref="Z36:AB36"/>
    </sheetView>
  </sheetViews>
  <sheetFormatPr defaultColWidth="9.140625" defaultRowHeight="12.75"/>
  <cols>
    <col min="1" max="1" width="0.85546875" style="0" customWidth="1"/>
    <col min="2" max="36" width="2.7109375" style="0" customWidth="1"/>
    <col min="37" max="37" width="0.85546875" style="0" customWidth="1"/>
  </cols>
  <sheetData>
    <row r="1" spans="1:37" ht="12.75" customHeight="1">
      <c r="A1" s="50"/>
      <c r="B1" s="138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51"/>
    </row>
    <row r="2" spans="1:37" ht="12.75">
      <c r="A2" s="52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53"/>
    </row>
    <row r="3" spans="1:37" ht="60" customHeight="1">
      <c r="A3" s="52"/>
      <c r="B3" s="122" t="s">
        <v>193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53"/>
    </row>
    <row r="4" spans="1:37" ht="42" customHeight="1">
      <c r="A4" s="52"/>
      <c r="B4" s="110" t="s">
        <v>194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53"/>
    </row>
    <row r="5" spans="1:37" ht="54" customHeight="1">
      <c r="A5" s="52"/>
      <c r="B5" s="129" t="s">
        <v>195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53"/>
    </row>
    <row r="6" spans="1:37" ht="99.75" customHeight="1">
      <c r="A6" s="52"/>
      <c r="B6" s="130" t="s">
        <v>197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53"/>
    </row>
    <row r="7" spans="1:37" ht="27" customHeight="1" thickBot="1">
      <c r="A7" s="52"/>
      <c r="B7" s="134" t="s">
        <v>60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6"/>
      <c r="AK7" s="53"/>
    </row>
    <row r="8" spans="1:37" s="1" customFormat="1" ht="12.75" thickTop="1">
      <c r="A8" s="54"/>
      <c r="B8" s="137" t="s">
        <v>1</v>
      </c>
      <c r="C8" s="108"/>
      <c r="D8" s="108"/>
      <c r="E8" s="108"/>
      <c r="F8" s="108"/>
      <c r="G8" s="108"/>
      <c r="H8" s="108"/>
      <c r="I8" s="108" t="s">
        <v>2</v>
      </c>
      <c r="J8" s="108"/>
      <c r="K8" s="108"/>
      <c r="L8" s="108"/>
      <c r="M8" s="108"/>
      <c r="N8" s="108"/>
      <c r="O8" s="108"/>
      <c r="P8" s="108" t="s">
        <v>58</v>
      </c>
      <c r="Q8" s="108"/>
      <c r="R8" s="108"/>
      <c r="S8" s="108"/>
      <c r="T8" s="108"/>
      <c r="U8" s="108"/>
      <c r="V8" s="108"/>
      <c r="W8" s="108" t="s">
        <v>3</v>
      </c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  <c r="AK8" s="55"/>
    </row>
    <row r="9" spans="1:37" ht="18" customHeight="1">
      <c r="A9" s="52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23" t="s">
        <v>307</v>
      </c>
      <c r="Q9" s="123"/>
      <c r="R9" s="123"/>
      <c r="S9" s="123"/>
      <c r="T9" s="123"/>
      <c r="U9" s="123"/>
      <c r="V9" s="123"/>
      <c r="W9" s="123" t="s">
        <v>306</v>
      </c>
      <c r="X9" s="123"/>
      <c r="Y9" s="123"/>
      <c r="Z9" s="123"/>
      <c r="AA9" s="123"/>
      <c r="AB9" s="123"/>
      <c r="AC9" s="123"/>
      <c r="AD9" s="123" t="s">
        <v>196</v>
      </c>
      <c r="AE9" s="123"/>
      <c r="AF9" s="123"/>
      <c r="AG9" s="123"/>
      <c r="AH9" s="123"/>
      <c r="AI9" s="123"/>
      <c r="AJ9" s="141"/>
      <c r="AK9" s="53"/>
    </row>
    <row r="10" spans="1:37" ht="18" customHeight="1">
      <c r="A10" s="52"/>
      <c r="B10" s="123" t="s">
        <v>117</v>
      </c>
      <c r="C10" s="123"/>
      <c r="D10" s="123"/>
      <c r="E10" s="123"/>
      <c r="F10" s="123"/>
      <c r="G10" s="123"/>
      <c r="H10" s="123"/>
      <c r="I10" s="123" t="s">
        <v>196</v>
      </c>
      <c r="J10" s="123"/>
      <c r="K10" s="123"/>
      <c r="L10" s="123"/>
      <c r="M10" s="123"/>
      <c r="N10" s="123"/>
      <c r="O10" s="123"/>
      <c r="P10" s="21"/>
      <c r="Q10" s="21"/>
      <c r="R10" s="21"/>
      <c r="S10" s="21"/>
      <c r="T10" s="21"/>
      <c r="U10" s="21"/>
      <c r="V10" s="21"/>
      <c r="W10" s="123" t="s">
        <v>309</v>
      </c>
      <c r="X10" s="123"/>
      <c r="Y10" s="123"/>
      <c r="Z10" s="123"/>
      <c r="AA10" s="123"/>
      <c r="AB10" s="123"/>
      <c r="AC10" s="123"/>
      <c r="AD10" s="123" t="s">
        <v>310</v>
      </c>
      <c r="AE10" s="123"/>
      <c r="AF10" s="123"/>
      <c r="AG10" s="123"/>
      <c r="AH10" s="123"/>
      <c r="AI10" s="123"/>
      <c r="AJ10" s="141"/>
      <c r="AK10" s="53"/>
    </row>
    <row r="11" spans="1:37" ht="18" customHeight="1">
      <c r="A11" s="52"/>
      <c r="B11" s="2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23" t="s">
        <v>308</v>
      </c>
      <c r="Q11" s="123"/>
      <c r="R11" s="123"/>
      <c r="S11" s="123"/>
      <c r="T11" s="123"/>
      <c r="U11" s="123"/>
      <c r="V11" s="123"/>
      <c r="W11" s="2"/>
      <c r="X11" s="2"/>
      <c r="Y11" s="2"/>
      <c r="Z11" s="124" t="s">
        <v>311</v>
      </c>
      <c r="AA11" s="124"/>
      <c r="AB11" s="124"/>
      <c r="AC11" s="124"/>
      <c r="AD11" s="124"/>
      <c r="AE11" s="124"/>
      <c r="AF11" s="124"/>
      <c r="AG11" s="124"/>
      <c r="AH11" s="2"/>
      <c r="AI11" s="2"/>
      <c r="AJ11" s="24"/>
      <c r="AK11" s="53"/>
    </row>
    <row r="12" spans="1:37" ht="12.75">
      <c r="A12" s="52"/>
      <c r="B12" s="2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6"/>
      <c r="AK12" s="53"/>
    </row>
    <row r="13" spans="1:37" ht="75" customHeight="1">
      <c r="A13" s="52"/>
      <c r="B13" s="23"/>
      <c r="C13" s="2"/>
      <c r="D13" s="2"/>
      <c r="E13" s="59"/>
      <c r="F13" s="59"/>
      <c r="G13" s="59"/>
      <c r="H13" s="59"/>
      <c r="I13" s="5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4"/>
      <c r="AK13" s="53"/>
    </row>
    <row r="14" spans="1:37" ht="19.5" thickBot="1">
      <c r="A14" s="52"/>
      <c r="B14" s="125" t="s">
        <v>59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7"/>
      <c r="AK14" s="53"/>
    </row>
    <row r="15" spans="1:37" ht="3" customHeight="1" thickTop="1">
      <c r="A15" s="52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3"/>
      <c r="AK15" s="53"/>
    </row>
    <row r="16" spans="1:37" ht="15">
      <c r="A16" s="52"/>
      <c r="B16" s="23"/>
      <c r="C16" s="119" t="s">
        <v>61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>
        <v>34</v>
      </c>
      <c r="P16" s="120"/>
      <c r="Q16" s="2"/>
      <c r="R16" s="2"/>
      <c r="S16" s="2"/>
      <c r="T16" s="2"/>
      <c r="U16" s="2"/>
      <c r="V16" s="119" t="s">
        <v>62</v>
      </c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20">
        <v>11</v>
      </c>
      <c r="AI16" s="120"/>
      <c r="AJ16" s="27"/>
      <c r="AK16" s="53"/>
    </row>
    <row r="17" spans="1:40" ht="15" customHeight="1">
      <c r="A17" s="52"/>
      <c r="B17" s="23"/>
      <c r="C17" s="41">
        <v>1</v>
      </c>
      <c r="D17" s="112" t="s">
        <v>199</v>
      </c>
      <c r="E17" s="112"/>
      <c r="F17" s="112"/>
      <c r="G17" s="112"/>
      <c r="H17" s="112"/>
      <c r="I17" s="116" t="s">
        <v>127</v>
      </c>
      <c r="J17" s="116"/>
      <c r="K17" s="116"/>
      <c r="L17" s="116"/>
      <c r="M17" s="117" t="s">
        <v>74</v>
      </c>
      <c r="N17" s="117"/>
      <c r="O17" s="117"/>
      <c r="P17" s="117"/>
      <c r="Q17" s="2"/>
      <c r="R17" s="2"/>
      <c r="S17" s="2"/>
      <c r="T17" s="2"/>
      <c r="U17" s="2"/>
      <c r="V17" s="41">
        <v>1</v>
      </c>
      <c r="W17" s="112" t="s">
        <v>84</v>
      </c>
      <c r="X17" s="112"/>
      <c r="Y17" s="112"/>
      <c r="Z17" s="112"/>
      <c r="AA17" s="112"/>
      <c r="AB17" s="116" t="s">
        <v>85</v>
      </c>
      <c r="AC17" s="116"/>
      <c r="AD17" s="116"/>
      <c r="AE17" s="116"/>
      <c r="AF17" s="117" t="s">
        <v>116</v>
      </c>
      <c r="AG17" s="117"/>
      <c r="AH17" s="117"/>
      <c r="AI17" s="117"/>
      <c r="AJ17" s="28"/>
      <c r="AK17" s="53"/>
      <c r="AM17" s="65"/>
      <c r="AN17" s="66"/>
    </row>
    <row r="18" spans="1:40" ht="15" customHeight="1">
      <c r="A18" s="52"/>
      <c r="B18" s="23"/>
      <c r="C18" s="41">
        <v>2</v>
      </c>
      <c r="D18" s="112" t="s">
        <v>92</v>
      </c>
      <c r="E18" s="112"/>
      <c r="F18" s="112"/>
      <c r="G18" s="112"/>
      <c r="H18" s="112"/>
      <c r="I18" s="116" t="s">
        <v>93</v>
      </c>
      <c r="J18" s="116"/>
      <c r="K18" s="116"/>
      <c r="L18" s="116"/>
      <c r="M18" s="117" t="s">
        <v>113</v>
      </c>
      <c r="N18" s="117"/>
      <c r="O18" s="117"/>
      <c r="P18" s="117"/>
      <c r="Q18" s="2"/>
      <c r="R18" s="2"/>
      <c r="S18" s="2"/>
      <c r="T18" s="2"/>
      <c r="U18" s="2"/>
      <c r="V18" s="41">
        <v>2</v>
      </c>
      <c r="W18" s="112" t="s">
        <v>178</v>
      </c>
      <c r="X18" s="112"/>
      <c r="Y18" s="112"/>
      <c r="Z18" s="112"/>
      <c r="AA18" s="112"/>
      <c r="AB18" s="116" t="s">
        <v>179</v>
      </c>
      <c r="AC18" s="116"/>
      <c r="AD18" s="116"/>
      <c r="AE18" s="116"/>
      <c r="AF18" s="117" t="s">
        <v>129</v>
      </c>
      <c r="AG18" s="117"/>
      <c r="AH18" s="117"/>
      <c r="AI18" s="117"/>
      <c r="AJ18" s="28"/>
      <c r="AK18" s="53"/>
      <c r="AM18" s="65"/>
      <c r="AN18" s="66"/>
    </row>
    <row r="19" spans="1:40" ht="15" customHeight="1">
      <c r="A19" s="52"/>
      <c r="B19" s="23"/>
      <c r="C19" s="41">
        <v>3</v>
      </c>
      <c r="D19" s="112" t="s">
        <v>201</v>
      </c>
      <c r="E19" s="112"/>
      <c r="F19" s="112"/>
      <c r="G19" s="112"/>
      <c r="H19" s="112"/>
      <c r="I19" s="116" t="s">
        <v>112</v>
      </c>
      <c r="J19" s="116"/>
      <c r="K19" s="116"/>
      <c r="L19" s="116"/>
      <c r="M19" s="117" t="s">
        <v>74</v>
      </c>
      <c r="N19" s="117"/>
      <c r="O19" s="117"/>
      <c r="P19" s="117"/>
      <c r="Q19" s="2"/>
      <c r="R19" s="2"/>
      <c r="S19" s="2"/>
      <c r="T19" s="2"/>
      <c r="U19" s="2"/>
      <c r="V19" s="41">
        <v>3</v>
      </c>
      <c r="W19" s="112" t="s">
        <v>86</v>
      </c>
      <c r="X19" s="112"/>
      <c r="Y19" s="112"/>
      <c r="Z19" s="112"/>
      <c r="AA19" s="112"/>
      <c r="AB19" s="116" t="s">
        <v>73</v>
      </c>
      <c r="AC19" s="116"/>
      <c r="AD19" s="116"/>
      <c r="AE19" s="116"/>
      <c r="AF19" s="117" t="s">
        <v>116</v>
      </c>
      <c r="AG19" s="117"/>
      <c r="AH19" s="117"/>
      <c r="AI19" s="117"/>
      <c r="AJ19" s="28"/>
      <c r="AK19" s="53"/>
      <c r="AM19" s="65"/>
      <c r="AN19" s="66"/>
    </row>
    <row r="20" spans="1:37" ht="9" customHeight="1">
      <c r="A20" s="52"/>
      <c r="B20" s="2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4"/>
      <c r="AK20" s="53"/>
    </row>
    <row r="21" spans="1:40" ht="15">
      <c r="A21" s="52"/>
      <c r="B21" s="23"/>
      <c r="C21" s="119" t="s">
        <v>64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>
        <v>12</v>
      </c>
      <c r="P21" s="120"/>
      <c r="Q21" s="2"/>
      <c r="R21" s="2"/>
      <c r="S21" s="2"/>
      <c r="T21" s="2"/>
      <c r="U21" s="2"/>
      <c r="V21" s="119" t="s">
        <v>65</v>
      </c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>
        <v>3</v>
      </c>
      <c r="AI21" s="120"/>
      <c r="AJ21" s="27"/>
      <c r="AK21" s="53"/>
      <c r="AM21" s="65"/>
      <c r="AN21" s="66"/>
    </row>
    <row r="22" spans="1:40" ht="15" customHeight="1">
      <c r="A22" s="52"/>
      <c r="B22" s="23"/>
      <c r="C22" s="41">
        <v>1</v>
      </c>
      <c r="D22" s="112" t="s">
        <v>135</v>
      </c>
      <c r="E22" s="112"/>
      <c r="F22" s="112"/>
      <c r="G22" s="112"/>
      <c r="H22" s="112"/>
      <c r="I22" s="116" t="s">
        <v>75</v>
      </c>
      <c r="J22" s="116"/>
      <c r="K22" s="116"/>
      <c r="L22" s="116"/>
      <c r="M22" s="117" t="s">
        <v>116</v>
      </c>
      <c r="N22" s="117"/>
      <c r="O22" s="117"/>
      <c r="P22" s="117"/>
      <c r="Q22" s="2"/>
      <c r="R22" s="2"/>
      <c r="S22" s="2"/>
      <c r="T22" s="2"/>
      <c r="U22" s="2"/>
      <c r="V22" s="41">
        <v>1</v>
      </c>
      <c r="W22" s="118" t="s">
        <v>153</v>
      </c>
      <c r="X22" s="118"/>
      <c r="Y22" s="118"/>
      <c r="Z22" s="118"/>
      <c r="AA22" s="118"/>
      <c r="AB22" s="121" t="s">
        <v>75</v>
      </c>
      <c r="AC22" s="121"/>
      <c r="AD22" s="121"/>
      <c r="AE22" s="121"/>
      <c r="AF22" s="117" t="s">
        <v>129</v>
      </c>
      <c r="AG22" s="117"/>
      <c r="AH22" s="117"/>
      <c r="AI22" s="117"/>
      <c r="AJ22" s="28"/>
      <c r="AK22" s="53"/>
      <c r="AM22" s="65"/>
      <c r="AN22" s="66"/>
    </row>
    <row r="23" spans="1:40" ht="15" customHeight="1">
      <c r="A23" s="52"/>
      <c r="B23" s="23"/>
      <c r="C23" s="41">
        <v>2</v>
      </c>
      <c r="D23" s="112" t="s">
        <v>150</v>
      </c>
      <c r="E23" s="112"/>
      <c r="F23" s="112"/>
      <c r="G23" s="112"/>
      <c r="H23" s="112"/>
      <c r="I23" s="116" t="s">
        <v>75</v>
      </c>
      <c r="J23" s="116"/>
      <c r="K23" s="116"/>
      <c r="L23" s="116"/>
      <c r="M23" s="117" t="s">
        <v>116</v>
      </c>
      <c r="N23" s="117"/>
      <c r="O23" s="117"/>
      <c r="P23" s="117"/>
      <c r="Q23" s="2"/>
      <c r="R23" s="2"/>
      <c r="S23" s="2"/>
      <c r="T23" s="2"/>
      <c r="U23" s="2"/>
      <c r="V23" s="41">
        <v>2</v>
      </c>
      <c r="W23" s="118" t="s">
        <v>272</v>
      </c>
      <c r="X23" s="118"/>
      <c r="Y23" s="118"/>
      <c r="Z23" s="118"/>
      <c r="AA23" s="118"/>
      <c r="AB23" s="121" t="s">
        <v>214</v>
      </c>
      <c r="AC23" s="121"/>
      <c r="AD23" s="121"/>
      <c r="AE23" s="121"/>
      <c r="AF23" s="117" t="s">
        <v>138</v>
      </c>
      <c r="AG23" s="117"/>
      <c r="AH23" s="117"/>
      <c r="AI23" s="117"/>
      <c r="AJ23" s="28"/>
      <c r="AK23" s="53"/>
      <c r="AM23" s="65"/>
      <c r="AN23" s="66"/>
    </row>
    <row r="24" spans="1:37" ht="15" customHeight="1">
      <c r="A24" s="52"/>
      <c r="B24" s="23"/>
      <c r="C24" s="41">
        <v>3</v>
      </c>
      <c r="D24" s="112" t="s">
        <v>149</v>
      </c>
      <c r="E24" s="112"/>
      <c r="F24" s="112"/>
      <c r="G24" s="112"/>
      <c r="H24" s="112"/>
      <c r="I24" s="116" t="s">
        <v>121</v>
      </c>
      <c r="J24" s="116"/>
      <c r="K24" s="116"/>
      <c r="L24" s="116"/>
      <c r="M24" s="117" t="s">
        <v>74</v>
      </c>
      <c r="N24" s="117"/>
      <c r="O24" s="117"/>
      <c r="P24" s="117"/>
      <c r="Q24" s="2"/>
      <c r="R24" s="2"/>
      <c r="S24" s="2"/>
      <c r="T24" s="2"/>
      <c r="U24" s="2"/>
      <c r="V24" s="41">
        <v>3</v>
      </c>
      <c r="W24" s="118" t="s">
        <v>154</v>
      </c>
      <c r="X24" s="118"/>
      <c r="Y24" s="118"/>
      <c r="Z24" s="118"/>
      <c r="AA24" s="118"/>
      <c r="AB24" s="121" t="s">
        <v>155</v>
      </c>
      <c r="AC24" s="121"/>
      <c r="AD24" s="121"/>
      <c r="AE24" s="121"/>
      <c r="AF24" s="117" t="s">
        <v>113</v>
      </c>
      <c r="AG24" s="117"/>
      <c r="AH24" s="117"/>
      <c r="AI24" s="117"/>
      <c r="AJ24" s="28"/>
      <c r="AK24" s="53"/>
    </row>
    <row r="25" spans="1:37" ht="9" customHeight="1">
      <c r="A25" s="52"/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4"/>
      <c r="AK25" s="53"/>
    </row>
    <row r="26" spans="1:41" ht="13.5">
      <c r="A26" s="52"/>
      <c r="B26" s="23"/>
      <c r="C26" s="2"/>
      <c r="D26" s="2"/>
      <c r="E26" s="2"/>
      <c r="F26" s="2"/>
      <c r="G26" s="2"/>
      <c r="H26" s="2"/>
      <c r="I26" s="2"/>
      <c r="J26" s="2"/>
      <c r="K26" s="2"/>
      <c r="L26" s="119" t="s">
        <v>63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20">
        <v>4</v>
      </c>
      <c r="Z26" s="120"/>
      <c r="AA26" s="2"/>
      <c r="AB26" s="2"/>
      <c r="AC26" s="2"/>
      <c r="AD26" s="2"/>
      <c r="AE26" s="2"/>
      <c r="AF26" s="2"/>
      <c r="AG26" s="2"/>
      <c r="AH26" s="2"/>
      <c r="AI26" s="2"/>
      <c r="AJ26" s="24"/>
      <c r="AK26" s="53"/>
      <c r="AM26" s="65"/>
      <c r="AN26" s="66"/>
      <c r="AO26" s="67"/>
    </row>
    <row r="27" spans="1:41" ht="15" customHeight="1">
      <c r="A27" s="52"/>
      <c r="B27" s="23"/>
      <c r="C27" s="2"/>
      <c r="D27" s="2"/>
      <c r="E27" s="2"/>
      <c r="F27" s="2"/>
      <c r="G27" s="2"/>
      <c r="H27" s="2"/>
      <c r="I27" s="2"/>
      <c r="J27" s="2"/>
      <c r="K27" s="2"/>
      <c r="L27" s="115">
        <v>1</v>
      </c>
      <c r="M27" s="115"/>
      <c r="N27" s="112" t="s">
        <v>110</v>
      </c>
      <c r="O27" s="112"/>
      <c r="P27" s="112"/>
      <c r="Q27" s="112"/>
      <c r="R27" s="112"/>
      <c r="S27" s="116" t="s">
        <v>111</v>
      </c>
      <c r="T27" s="116"/>
      <c r="U27" s="116"/>
      <c r="V27" s="116"/>
      <c r="W27" s="117" t="s">
        <v>74</v>
      </c>
      <c r="X27" s="117"/>
      <c r="Y27" s="117"/>
      <c r="Z27" s="117"/>
      <c r="AA27" s="2"/>
      <c r="AB27" s="2"/>
      <c r="AC27" s="2"/>
      <c r="AD27" s="2"/>
      <c r="AE27" s="2"/>
      <c r="AF27" s="2"/>
      <c r="AG27" s="2"/>
      <c r="AH27" s="2"/>
      <c r="AI27" s="2"/>
      <c r="AJ27" s="24"/>
      <c r="AK27" s="53"/>
      <c r="AM27" s="65"/>
      <c r="AN27" s="66"/>
      <c r="AO27" s="67"/>
    </row>
    <row r="28" spans="1:41" ht="15" customHeight="1">
      <c r="A28" s="52"/>
      <c r="B28" s="23"/>
      <c r="C28" s="2"/>
      <c r="D28" s="2"/>
      <c r="E28" s="2"/>
      <c r="F28" s="2"/>
      <c r="G28" s="2"/>
      <c r="H28" s="2"/>
      <c r="I28" s="2"/>
      <c r="J28" s="2"/>
      <c r="K28" s="2"/>
      <c r="L28" s="115">
        <v>2</v>
      </c>
      <c r="M28" s="115"/>
      <c r="N28" s="112" t="s">
        <v>156</v>
      </c>
      <c r="O28" s="112"/>
      <c r="P28" s="112"/>
      <c r="Q28" s="112"/>
      <c r="R28" s="112"/>
      <c r="S28" s="116" t="s">
        <v>137</v>
      </c>
      <c r="T28" s="116"/>
      <c r="U28" s="116"/>
      <c r="V28" s="116"/>
      <c r="W28" s="117" t="s">
        <v>113</v>
      </c>
      <c r="X28" s="117"/>
      <c r="Y28" s="117"/>
      <c r="Z28" s="117"/>
      <c r="AA28" s="2"/>
      <c r="AB28" s="2"/>
      <c r="AC28" s="2"/>
      <c r="AD28" s="2"/>
      <c r="AE28" s="2"/>
      <c r="AF28" s="2"/>
      <c r="AG28" s="2"/>
      <c r="AH28" s="2"/>
      <c r="AI28" s="2"/>
      <c r="AJ28" s="24"/>
      <c r="AK28" s="53"/>
      <c r="AM28" s="65"/>
      <c r="AN28" s="66"/>
      <c r="AO28" s="67"/>
    </row>
    <row r="29" spans="1:37" ht="15" customHeight="1">
      <c r="A29" s="52"/>
      <c r="B29" s="23"/>
      <c r="C29" s="2"/>
      <c r="D29" s="2"/>
      <c r="E29" s="2"/>
      <c r="F29" s="2"/>
      <c r="G29" s="2"/>
      <c r="H29" s="2"/>
      <c r="I29" s="2"/>
      <c r="J29" s="2"/>
      <c r="K29" s="2"/>
      <c r="L29" s="115">
        <v>3</v>
      </c>
      <c r="M29" s="115"/>
      <c r="N29" s="112" t="s">
        <v>181</v>
      </c>
      <c r="O29" s="112"/>
      <c r="P29" s="112"/>
      <c r="Q29" s="112"/>
      <c r="R29" s="112"/>
      <c r="S29" s="116" t="s">
        <v>271</v>
      </c>
      <c r="T29" s="116"/>
      <c r="U29" s="116"/>
      <c r="V29" s="116"/>
      <c r="W29" s="117" t="s">
        <v>116</v>
      </c>
      <c r="X29" s="117"/>
      <c r="Y29" s="117"/>
      <c r="Z29" s="117"/>
      <c r="AA29" s="2"/>
      <c r="AB29" s="2"/>
      <c r="AC29" s="2"/>
      <c r="AD29" s="2"/>
      <c r="AE29" s="2"/>
      <c r="AF29" s="2"/>
      <c r="AG29" s="2"/>
      <c r="AH29" s="2"/>
      <c r="AI29" s="2"/>
      <c r="AJ29" s="24"/>
      <c r="AK29" s="53"/>
    </row>
    <row r="30" spans="1:37" ht="9" customHeight="1">
      <c r="A30" s="52"/>
      <c r="B30" s="23"/>
      <c r="C30" s="2"/>
      <c r="D30" s="2"/>
      <c r="E30" s="2"/>
      <c r="F30" s="2"/>
      <c r="G30" s="2"/>
      <c r="H30" s="2"/>
      <c r="I30" s="2"/>
      <c r="J30" s="2"/>
      <c r="K30" s="2"/>
      <c r="L30" s="61"/>
      <c r="M30" s="61"/>
      <c r="N30" s="49"/>
      <c r="O30" s="49"/>
      <c r="P30" s="49"/>
      <c r="Q30" s="49"/>
      <c r="R30" s="49"/>
      <c r="S30" s="60"/>
      <c r="T30" s="60"/>
      <c r="U30" s="60"/>
      <c r="V30" s="60"/>
      <c r="W30" s="37"/>
      <c r="X30" s="37"/>
      <c r="Y30" s="37"/>
      <c r="Z30" s="37"/>
      <c r="AA30" s="2"/>
      <c r="AB30" s="2"/>
      <c r="AC30" s="2"/>
      <c r="AD30" s="2"/>
      <c r="AE30" s="2"/>
      <c r="AF30" s="2"/>
      <c r="AG30" s="2"/>
      <c r="AH30" s="2"/>
      <c r="AI30" s="2"/>
      <c r="AJ30" s="24"/>
      <c r="AK30" s="53"/>
    </row>
    <row r="31" spans="1:37" ht="15" customHeight="1">
      <c r="A31" s="52"/>
      <c r="B31" s="2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4"/>
      <c r="AK31" s="53"/>
    </row>
    <row r="32" spans="1:41" ht="15" customHeight="1">
      <c r="A32" s="52"/>
      <c r="B32" s="23"/>
      <c r="C32" s="2"/>
      <c r="D32" s="2"/>
      <c r="E32" s="59"/>
      <c r="F32" s="59"/>
      <c r="G32" s="59"/>
      <c r="H32" s="59"/>
      <c r="I32" s="59"/>
      <c r="J32" s="119" t="s">
        <v>83</v>
      </c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2"/>
      <c r="AD32" s="2"/>
      <c r="AE32" s="2"/>
      <c r="AF32" s="2"/>
      <c r="AG32" s="2"/>
      <c r="AH32" s="2"/>
      <c r="AI32" s="2"/>
      <c r="AJ32" s="24"/>
      <c r="AK32" s="53"/>
      <c r="AM32" s="65"/>
      <c r="AN32" s="66"/>
      <c r="AO32" s="2"/>
    </row>
    <row r="33" spans="1:41" ht="15" customHeight="1">
      <c r="A33" s="52"/>
      <c r="B33" s="23"/>
      <c r="C33" s="2"/>
      <c r="D33" s="2"/>
      <c r="E33" s="2"/>
      <c r="F33" s="2"/>
      <c r="G33" s="2"/>
      <c r="H33" s="2"/>
      <c r="I33" s="2"/>
      <c r="J33" s="61">
        <v>1</v>
      </c>
      <c r="K33" s="112" t="s">
        <v>78</v>
      </c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48" t="s">
        <v>76</v>
      </c>
      <c r="X33" s="113"/>
      <c r="Y33" s="113"/>
      <c r="Z33" s="114">
        <v>411</v>
      </c>
      <c r="AA33" s="114"/>
      <c r="AB33" s="114"/>
      <c r="AC33" s="2"/>
      <c r="AD33" s="2"/>
      <c r="AE33" s="2"/>
      <c r="AF33" s="2"/>
      <c r="AG33" s="2"/>
      <c r="AH33" s="2"/>
      <c r="AI33" s="2"/>
      <c r="AJ33" s="24"/>
      <c r="AK33" s="53"/>
      <c r="AM33" s="65"/>
      <c r="AN33" s="66"/>
      <c r="AO33" s="2"/>
    </row>
    <row r="34" spans="1:41" ht="15" customHeight="1">
      <c r="A34" s="52"/>
      <c r="B34" s="23"/>
      <c r="C34" s="2"/>
      <c r="D34" s="2"/>
      <c r="E34" s="2"/>
      <c r="F34" s="2"/>
      <c r="G34" s="2"/>
      <c r="H34" s="2"/>
      <c r="I34" s="2"/>
      <c r="J34" s="61">
        <v>2</v>
      </c>
      <c r="K34" s="112" t="s">
        <v>312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48" t="s">
        <v>76</v>
      </c>
      <c r="X34" s="113"/>
      <c r="Y34" s="113"/>
      <c r="Z34" s="114">
        <v>417</v>
      </c>
      <c r="AA34" s="114"/>
      <c r="AB34" s="114"/>
      <c r="AC34" s="2"/>
      <c r="AD34" s="2"/>
      <c r="AE34" s="2"/>
      <c r="AF34" s="2"/>
      <c r="AG34" s="2"/>
      <c r="AH34" s="2"/>
      <c r="AI34" s="2"/>
      <c r="AJ34" s="24"/>
      <c r="AK34" s="53"/>
      <c r="AM34" s="65"/>
      <c r="AN34" s="66"/>
      <c r="AO34" s="2"/>
    </row>
    <row r="35" spans="1:41" ht="12.75">
      <c r="A35" s="52"/>
      <c r="B35" s="23"/>
      <c r="C35" s="2"/>
      <c r="D35" s="2"/>
      <c r="E35" s="2"/>
      <c r="F35" s="2"/>
      <c r="G35" s="2"/>
      <c r="H35" s="2"/>
      <c r="I35" s="2"/>
      <c r="J35" s="88" t="s">
        <v>82</v>
      </c>
      <c r="K35" s="112" t="s">
        <v>77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48" t="s">
        <v>76</v>
      </c>
      <c r="X35" s="113"/>
      <c r="Y35" s="113"/>
      <c r="Z35" s="114">
        <v>439</v>
      </c>
      <c r="AA35" s="114"/>
      <c r="AB35" s="114"/>
      <c r="AC35" s="2"/>
      <c r="AD35" s="2"/>
      <c r="AE35" s="2"/>
      <c r="AF35" s="2"/>
      <c r="AG35" s="2"/>
      <c r="AH35" s="2"/>
      <c r="AI35" s="2"/>
      <c r="AJ35" s="24"/>
      <c r="AK35" s="53"/>
      <c r="AM35" s="2"/>
      <c r="AN35" s="2"/>
      <c r="AO35" s="2"/>
    </row>
    <row r="36" spans="1:41" ht="12.75">
      <c r="A36" s="52"/>
      <c r="B36" s="23"/>
      <c r="C36" s="2"/>
      <c r="D36" s="2"/>
      <c r="E36" s="2"/>
      <c r="F36" s="2"/>
      <c r="G36" s="2"/>
      <c r="H36" s="2"/>
      <c r="I36" s="2"/>
      <c r="J36" s="89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48"/>
      <c r="X36" s="113"/>
      <c r="Y36" s="113"/>
      <c r="Z36" s="114"/>
      <c r="AA36" s="114"/>
      <c r="AB36" s="114"/>
      <c r="AC36" s="2"/>
      <c r="AD36" s="2"/>
      <c r="AE36" s="2"/>
      <c r="AF36" s="2"/>
      <c r="AG36" s="2"/>
      <c r="AH36" s="2"/>
      <c r="AI36" s="2"/>
      <c r="AJ36" s="24"/>
      <c r="AK36" s="53"/>
      <c r="AM36" s="2"/>
      <c r="AN36" s="2"/>
      <c r="AO36" s="2"/>
    </row>
    <row r="37" spans="1:41" ht="6" customHeight="1">
      <c r="A37" s="52"/>
      <c r="B37" s="25"/>
      <c r="C37" s="3"/>
      <c r="D37" s="3"/>
      <c r="E37" s="3"/>
      <c r="F37" s="3"/>
      <c r="G37" s="3"/>
      <c r="H37" s="3"/>
      <c r="I37" s="3"/>
      <c r="J37" s="62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  <c r="AA37" s="64"/>
      <c r="AB37" s="64"/>
      <c r="AC37" s="3"/>
      <c r="AD37" s="3"/>
      <c r="AE37" s="3"/>
      <c r="AF37" s="3"/>
      <c r="AG37" s="3"/>
      <c r="AH37" s="3"/>
      <c r="AI37" s="3"/>
      <c r="AJ37" s="26"/>
      <c r="AK37" s="53"/>
      <c r="AM37" s="2"/>
      <c r="AN37" s="2"/>
      <c r="AO37" s="2"/>
    </row>
    <row r="38" spans="1:41" ht="6" customHeight="1" thickBo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  <c r="AM38" s="2"/>
      <c r="AN38" s="2"/>
      <c r="AO38" s="2"/>
    </row>
    <row r="39" spans="39:41" ht="12.75">
      <c r="AM39" s="2"/>
      <c r="AN39" s="2"/>
      <c r="AO39" s="2"/>
    </row>
    <row r="40" spans="12:41" ht="12.75">
      <c r="L40" s="2"/>
      <c r="AM40" s="2"/>
      <c r="AN40" s="2"/>
      <c r="AO40" s="2"/>
    </row>
    <row r="41" spans="12:41" ht="12.75">
      <c r="L41" s="68"/>
      <c r="AM41" s="69"/>
      <c r="AN41" s="68"/>
      <c r="AO41" s="68"/>
    </row>
    <row r="42" spans="12:41" ht="12.75">
      <c r="L42" s="68"/>
      <c r="AM42" s="69"/>
      <c r="AN42" s="68"/>
      <c r="AO42" s="68"/>
    </row>
    <row r="43" spans="12:41" ht="12.75">
      <c r="L43" s="68"/>
      <c r="AM43" s="69"/>
      <c r="AN43" s="68"/>
      <c r="AO43" s="68"/>
    </row>
  </sheetData>
  <mergeCells count="92">
    <mergeCell ref="K36:V36"/>
    <mergeCell ref="X36:Y36"/>
    <mergeCell ref="Z36:AB36"/>
    <mergeCell ref="B1:AJ2"/>
    <mergeCell ref="W9:AC9"/>
    <mergeCell ref="AD9:AJ9"/>
    <mergeCell ref="B10:H10"/>
    <mergeCell ref="I10:O10"/>
    <mergeCell ref="W10:AC10"/>
    <mergeCell ref="AD10:AJ10"/>
    <mergeCell ref="B7:AJ7"/>
    <mergeCell ref="P9:V9"/>
    <mergeCell ref="B8:H8"/>
    <mergeCell ref="J32:AB32"/>
    <mergeCell ref="AF22:AI22"/>
    <mergeCell ref="AH16:AI16"/>
    <mergeCell ref="O16:P16"/>
    <mergeCell ref="V16:AG16"/>
    <mergeCell ref="D17:H17"/>
    <mergeCell ref="I17:L17"/>
    <mergeCell ref="K33:V33"/>
    <mergeCell ref="X33:Y33"/>
    <mergeCell ref="Z33:AB33"/>
    <mergeCell ref="B15:AJ15"/>
    <mergeCell ref="C16:N16"/>
    <mergeCell ref="D22:H22"/>
    <mergeCell ref="I22:L22"/>
    <mergeCell ref="M22:P22"/>
    <mergeCell ref="W22:AA22"/>
    <mergeCell ref="AB22:AE22"/>
    <mergeCell ref="B3:AJ3"/>
    <mergeCell ref="P11:V11"/>
    <mergeCell ref="Z11:AG11"/>
    <mergeCell ref="B14:AJ14"/>
    <mergeCell ref="I8:O8"/>
    <mergeCell ref="P8:V8"/>
    <mergeCell ref="W8:AJ8"/>
    <mergeCell ref="B4:AJ4"/>
    <mergeCell ref="B5:AJ5"/>
    <mergeCell ref="B6:AJ6"/>
    <mergeCell ref="M17:P17"/>
    <mergeCell ref="W17:AA17"/>
    <mergeCell ref="AB17:AE17"/>
    <mergeCell ref="AF17:AI17"/>
    <mergeCell ref="AF18:AI18"/>
    <mergeCell ref="AB19:AE19"/>
    <mergeCell ref="AF19:AI19"/>
    <mergeCell ref="D18:H18"/>
    <mergeCell ref="I18:L18"/>
    <mergeCell ref="M18:P18"/>
    <mergeCell ref="W18:AA18"/>
    <mergeCell ref="AB18:AE18"/>
    <mergeCell ref="C21:N21"/>
    <mergeCell ref="O21:P21"/>
    <mergeCell ref="V21:AG21"/>
    <mergeCell ref="D19:H19"/>
    <mergeCell ref="I19:L19"/>
    <mergeCell ref="M19:P19"/>
    <mergeCell ref="W19:AA19"/>
    <mergeCell ref="AB23:AE23"/>
    <mergeCell ref="AF23:AI23"/>
    <mergeCell ref="AH21:AI21"/>
    <mergeCell ref="AB24:AE24"/>
    <mergeCell ref="AF24:AI24"/>
    <mergeCell ref="D23:H23"/>
    <mergeCell ref="I23:L23"/>
    <mergeCell ref="M23:P23"/>
    <mergeCell ref="D24:H24"/>
    <mergeCell ref="I24:L24"/>
    <mergeCell ref="M24:P24"/>
    <mergeCell ref="W24:AA24"/>
    <mergeCell ref="W23:AA23"/>
    <mergeCell ref="L26:X26"/>
    <mergeCell ref="Y26:Z26"/>
    <mergeCell ref="L27:M27"/>
    <mergeCell ref="N27:R27"/>
    <mergeCell ref="S27:V27"/>
    <mergeCell ref="W27:Z27"/>
    <mergeCell ref="L28:M28"/>
    <mergeCell ref="N28:R28"/>
    <mergeCell ref="S28:V28"/>
    <mergeCell ref="W28:Z28"/>
    <mergeCell ref="L29:M29"/>
    <mergeCell ref="N29:R29"/>
    <mergeCell ref="S29:V29"/>
    <mergeCell ref="W29:Z29"/>
    <mergeCell ref="K34:V34"/>
    <mergeCell ref="X34:Y34"/>
    <mergeCell ref="Z34:AB34"/>
    <mergeCell ref="K35:V35"/>
    <mergeCell ref="X35:Y35"/>
    <mergeCell ref="Z35:AB35"/>
  </mergeCells>
  <printOptions horizontalCentered="1" vertic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5" r:id="rId2"/>
  <headerFooter alignWithMargins="0">
    <oddFooter>&amp;L&amp;"Arial,Kurzíva"&amp;8-----  07. OPEN  Čechy západ  -----&amp;C&amp;"Arial,Kurzíva"&amp;8-----  Jesenice -----&amp;R&amp;"Arial,Kurzíva"&amp;8-----  20.08.2005  -----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H51" sqref="H51"/>
    </sheetView>
  </sheetViews>
  <sheetFormatPr defaultColWidth="9.140625" defaultRowHeight="12.75"/>
  <cols>
    <col min="1" max="1" width="5.7109375" style="5" customWidth="1"/>
    <col min="2" max="2" width="5.7109375" style="0" customWidth="1"/>
    <col min="3" max="3" width="12.7109375" style="0" customWidth="1"/>
    <col min="4" max="4" width="9.7109375" style="0" customWidth="1"/>
    <col min="5" max="5" width="3.7109375" style="0" customWidth="1"/>
    <col min="6" max="6" width="13.7109375" style="1" customWidth="1"/>
    <col min="7" max="10" width="4.7109375" style="0" customWidth="1"/>
    <col min="11" max="11" width="5.7109375" style="0" customWidth="1"/>
    <col min="12" max="12" width="4.7109375" style="0" customWidth="1"/>
    <col min="13" max="14" width="3.28125" style="8" customWidth="1"/>
    <col min="15" max="15" width="10.7109375" style="6" customWidth="1"/>
  </cols>
  <sheetData>
    <row r="1" spans="1:15" ht="12.75">
      <c r="A1" s="143" t="s">
        <v>51</v>
      </c>
      <c r="B1" s="143"/>
      <c r="C1" s="143"/>
      <c r="D1" s="143"/>
      <c r="E1" s="29"/>
      <c r="F1" s="29"/>
      <c r="G1" s="145"/>
      <c r="H1" s="145"/>
      <c r="I1" s="145"/>
      <c r="J1" s="145"/>
      <c r="K1" s="145"/>
      <c r="L1" s="145"/>
      <c r="M1" s="145"/>
      <c r="N1" s="145"/>
      <c r="O1" s="145"/>
    </row>
    <row r="2" spans="1:4" ht="12.75">
      <c r="A2" s="144"/>
      <c r="B2" s="144"/>
      <c r="C2" s="144"/>
      <c r="D2" s="144"/>
    </row>
    <row r="3" spans="1:15" s="4" customFormat="1" ht="24" customHeight="1">
      <c r="A3" s="9" t="s">
        <v>50</v>
      </c>
      <c r="B3" s="7" t="s">
        <v>49</v>
      </c>
      <c r="C3" s="10" t="s">
        <v>4</v>
      </c>
      <c r="D3" s="7" t="s">
        <v>5</v>
      </c>
      <c r="E3" s="7" t="s">
        <v>6</v>
      </c>
      <c r="F3" s="7" t="s">
        <v>7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8</v>
      </c>
      <c r="L3" s="17" t="s">
        <v>57</v>
      </c>
      <c r="M3" s="7" t="s">
        <v>9</v>
      </c>
      <c r="N3" s="7" t="s">
        <v>10</v>
      </c>
      <c r="O3" s="7" t="s">
        <v>11</v>
      </c>
    </row>
    <row r="4" spans="1:15" ht="13.5">
      <c r="A4" s="42" t="s">
        <v>16</v>
      </c>
      <c r="B4" s="44" t="s">
        <v>198</v>
      </c>
      <c r="C4" s="79" t="s">
        <v>199</v>
      </c>
      <c r="D4" s="80" t="s">
        <v>127</v>
      </c>
      <c r="E4" s="81">
        <v>2</v>
      </c>
      <c r="F4" s="45" t="s">
        <v>74</v>
      </c>
      <c r="G4" s="78">
        <v>26</v>
      </c>
      <c r="H4" s="78">
        <v>23</v>
      </c>
      <c r="I4" s="78">
        <v>22</v>
      </c>
      <c r="J4" s="78">
        <v>25</v>
      </c>
      <c r="K4" s="16">
        <f>SUM(G4:J4)</f>
        <v>96</v>
      </c>
      <c r="L4" s="15">
        <f>K4/4</f>
        <v>24</v>
      </c>
      <c r="M4" s="18">
        <f>(MAX(G4:H4,I4:J4))-(MIN(G4:H4,I4:J4))</f>
        <v>4</v>
      </c>
      <c r="N4" s="18">
        <f>IF(COUNTA(G4:J4)&lt;4,0,LARGE(G4:J4,2)-SMALL(G4:J4,2))</f>
        <v>2</v>
      </c>
      <c r="O4" s="70" t="s">
        <v>237</v>
      </c>
    </row>
    <row r="5" spans="1:15" ht="13.5">
      <c r="A5" s="42" t="s">
        <v>18</v>
      </c>
      <c r="B5" s="90" t="s">
        <v>141</v>
      </c>
      <c r="C5" s="91" t="s">
        <v>92</v>
      </c>
      <c r="D5" s="92" t="s">
        <v>93</v>
      </c>
      <c r="E5" s="93">
        <v>2</v>
      </c>
      <c r="F5" s="94" t="s">
        <v>113</v>
      </c>
      <c r="G5" s="95">
        <v>22</v>
      </c>
      <c r="H5" s="95">
        <v>24</v>
      </c>
      <c r="I5" s="95">
        <v>27</v>
      </c>
      <c r="J5" s="95">
        <v>24</v>
      </c>
      <c r="K5" s="16">
        <f aca="true" t="shared" si="0" ref="K5:K35">SUM(G5:J5)</f>
        <v>97</v>
      </c>
      <c r="L5" s="15">
        <f aca="true" t="shared" si="1" ref="L5:L37">K5/4</f>
        <v>24.25</v>
      </c>
      <c r="M5" s="18">
        <f aca="true" t="shared" si="2" ref="M5:M35">(MAX(G5:H5,I5:J5))-(MIN(G5:H5,I5:J5))</f>
        <v>5</v>
      </c>
      <c r="N5" s="18">
        <f aca="true" t="shared" si="3" ref="N5:N35">IF(COUNTA(G5:J5)&lt;4,0,LARGE(G5:J5,2)-SMALL(G5:J5,2))</f>
        <v>0</v>
      </c>
      <c r="O5" s="70" t="s">
        <v>238</v>
      </c>
    </row>
    <row r="6" spans="1:15" ht="13.5">
      <c r="A6" s="42" t="s">
        <v>19</v>
      </c>
      <c r="B6" s="90" t="s">
        <v>200</v>
      </c>
      <c r="C6" s="91" t="s">
        <v>201</v>
      </c>
      <c r="D6" s="92" t="s">
        <v>112</v>
      </c>
      <c r="E6" s="93">
        <v>1</v>
      </c>
      <c r="F6" s="94" t="s">
        <v>74</v>
      </c>
      <c r="G6" s="95">
        <v>26</v>
      </c>
      <c r="H6" s="95">
        <v>25</v>
      </c>
      <c r="I6" s="95">
        <v>22</v>
      </c>
      <c r="J6" s="95">
        <v>24</v>
      </c>
      <c r="K6" s="16">
        <f t="shared" si="0"/>
        <v>97</v>
      </c>
      <c r="L6" s="15">
        <f t="shared" si="1"/>
        <v>24.25</v>
      </c>
      <c r="M6" s="18">
        <f t="shared" si="2"/>
        <v>4</v>
      </c>
      <c r="N6" s="18">
        <f t="shared" si="3"/>
        <v>1</v>
      </c>
      <c r="O6" s="70" t="s">
        <v>239</v>
      </c>
    </row>
    <row r="7" spans="1:15" ht="13.5">
      <c r="A7" s="43" t="s">
        <v>20</v>
      </c>
      <c r="B7" s="90" t="s">
        <v>202</v>
      </c>
      <c r="C7" s="91" t="s">
        <v>128</v>
      </c>
      <c r="D7" s="92" t="s">
        <v>112</v>
      </c>
      <c r="E7" s="93">
        <v>4</v>
      </c>
      <c r="F7" s="94" t="s">
        <v>113</v>
      </c>
      <c r="G7" s="95">
        <v>23</v>
      </c>
      <c r="H7" s="95">
        <v>24</v>
      </c>
      <c r="I7" s="95">
        <v>22</v>
      </c>
      <c r="J7" s="95">
        <v>29</v>
      </c>
      <c r="K7" s="16">
        <f t="shared" si="0"/>
        <v>98</v>
      </c>
      <c r="L7" s="15">
        <f t="shared" si="1"/>
        <v>24.5</v>
      </c>
      <c r="M7" s="18">
        <f t="shared" si="2"/>
        <v>7</v>
      </c>
      <c r="N7" s="18">
        <f t="shared" si="3"/>
        <v>1</v>
      </c>
      <c r="O7" s="70" t="s">
        <v>240</v>
      </c>
    </row>
    <row r="8" spans="1:15" ht="13.5">
      <c r="A8" s="43" t="s">
        <v>21</v>
      </c>
      <c r="B8" s="90" t="s">
        <v>203</v>
      </c>
      <c r="C8" s="91" t="s">
        <v>124</v>
      </c>
      <c r="D8" s="92" t="s">
        <v>94</v>
      </c>
      <c r="E8" s="93">
        <v>2</v>
      </c>
      <c r="F8" s="94" t="s">
        <v>116</v>
      </c>
      <c r="G8" s="95">
        <v>27</v>
      </c>
      <c r="H8" s="95">
        <v>24</v>
      </c>
      <c r="I8" s="95">
        <v>24</v>
      </c>
      <c r="J8" s="95">
        <v>27</v>
      </c>
      <c r="K8" s="16">
        <f t="shared" si="0"/>
        <v>102</v>
      </c>
      <c r="L8" s="15">
        <f t="shared" si="1"/>
        <v>25.5</v>
      </c>
      <c r="M8" s="18">
        <f t="shared" si="2"/>
        <v>3</v>
      </c>
      <c r="N8" s="18">
        <f t="shared" si="3"/>
        <v>3</v>
      </c>
      <c r="O8" s="70" t="s">
        <v>241</v>
      </c>
    </row>
    <row r="9" spans="1:15" ht="13.5">
      <c r="A9" s="43" t="s">
        <v>22</v>
      </c>
      <c r="B9" s="90" t="s">
        <v>204</v>
      </c>
      <c r="C9" s="91" t="s">
        <v>125</v>
      </c>
      <c r="D9" s="92" t="s">
        <v>126</v>
      </c>
      <c r="E9" s="93">
        <v>2</v>
      </c>
      <c r="F9" s="94" t="s">
        <v>74</v>
      </c>
      <c r="G9" s="95">
        <v>23</v>
      </c>
      <c r="H9" s="95">
        <v>31</v>
      </c>
      <c r="I9" s="95">
        <v>23</v>
      </c>
      <c r="J9" s="95">
        <v>25</v>
      </c>
      <c r="K9" s="16">
        <f t="shared" si="0"/>
        <v>102</v>
      </c>
      <c r="L9" s="15">
        <f t="shared" si="1"/>
        <v>25.5</v>
      </c>
      <c r="M9" s="18">
        <f t="shared" si="2"/>
        <v>8</v>
      </c>
      <c r="N9" s="18">
        <f t="shared" si="3"/>
        <v>2</v>
      </c>
      <c r="O9" s="70" t="s">
        <v>241</v>
      </c>
    </row>
    <row r="10" spans="1:15" ht="13.5">
      <c r="A10" s="43" t="s">
        <v>23</v>
      </c>
      <c r="B10" s="90" t="s">
        <v>205</v>
      </c>
      <c r="C10" s="91" t="s">
        <v>206</v>
      </c>
      <c r="D10" s="92" t="s">
        <v>133</v>
      </c>
      <c r="E10" s="93" t="s">
        <v>191</v>
      </c>
      <c r="F10" s="94" t="s">
        <v>74</v>
      </c>
      <c r="G10" s="95">
        <v>23</v>
      </c>
      <c r="H10" s="95">
        <v>26</v>
      </c>
      <c r="I10" s="95">
        <v>26</v>
      </c>
      <c r="J10" s="95">
        <v>29</v>
      </c>
      <c r="K10" s="16">
        <f t="shared" si="0"/>
        <v>104</v>
      </c>
      <c r="L10" s="15">
        <f t="shared" si="1"/>
        <v>26</v>
      </c>
      <c r="M10" s="18">
        <f t="shared" si="2"/>
        <v>6</v>
      </c>
      <c r="N10" s="18">
        <f t="shared" si="3"/>
        <v>0</v>
      </c>
      <c r="O10" s="70" t="s">
        <v>242</v>
      </c>
    </row>
    <row r="11" spans="1:15" ht="13.5">
      <c r="A11" s="43" t="s">
        <v>24</v>
      </c>
      <c r="B11" s="90" t="s">
        <v>175</v>
      </c>
      <c r="C11" s="91" t="s">
        <v>99</v>
      </c>
      <c r="D11" s="92" t="s">
        <v>104</v>
      </c>
      <c r="E11" s="93">
        <v>2</v>
      </c>
      <c r="F11" s="94" t="s">
        <v>129</v>
      </c>
      <c r="G11" s="95">
        <v>30</v>
      </c>
      <c r="H11" s="95">
        <v>22</v>
      </c>
      <c r="I11" s="95">
        <v>27</v>
      </c>
      <c r="J11" s="95">
        <v>27</v>
      </c>
      <c r="K11" s="16">
        <f t="shared" si="0"/>
        <v>106</v>
      </c>
      <c r="L11" s="15">
        <f t="shared" si="1"/>
        <v>26.5</v>
      </c>
      <c r="M11" s="18">
        <f t="shared" si="2"/>
        <v>8</v>
      </c>
      <c r="N11" s="18">
        <f t="shared" si="3"/>
        <v>0</v>
      </c>
      <c r="O11" s="70" t="s">
        <v>243</v>
      </c>
    </row>
    <row r="12" spans="1:15" ht="13.5">
      <c r="A12" s="43" t="s">
        <v>25</v>
      </c>
      <c r="B12" s="90" t="s">
        <v>207</v>
      </c>
      <c r="C12" s="91" t="s">
        <v>120</v>
      </c>
      <c r="D12" s="92" t="s">
        <v>121</v>
      </c>
      <c r="E12" s="93">
        <v>1</v>
      </c>
      <c r="F12" s="94" t="s">
        <v>74</v>
      </c>
      <c r="G12" s="95">
        <v>30</v>
      </c>
      <c r="H12" s="95">
        <v>26</v>
      </c>
      <c r="I12" s="95">
        <v>28</v>
      </c>
      <c r="J12" s="95">
        <v>22</v>
      </c>
      <c r="K12" s="16">
        <f t="shared" si="0"/>
        <v>106</v>
      </c>
      <c r="L12" s="15">
        <f t="shared" si="1"/>
        <v>26.5</v>
      </c>
      <c r="M12" s="18">
        <f t="shared" si="2"/>
        <v>8</v>
      </c>
      <c r="N12" s="18">
        <f t="shared" si="3"/>
        <v>2</v>
      </c>
      <c r="O12" s="76">
        <v>38</v>
      </c>
    </row>
    <row r="13" spans="1:15" ht="13.5">
      <c r="A13" s="43" t="s">
        <v>26</v>
      </c>
      <c r="B13" s="90" t="s">
        <v>208</v>
      </c>
      <c r="C13" s="91" t="s">
        <v>131</v>
      </c>
      <c r="D13" s="92" t="s">
        <v>132</v>
      </c>
      <c r="E13" s="93">
        <v>3</v>
      </c>
      <c r="F13" s="94" t="s">
        <v>129</v>
      </c>
      <c r="G13" s="95">
        <v>27</v>
      </c>
      <c r="H13" s="95">
        <v>25</v>
      </c>
      <c r="I13" s="95">
        <v>27</v>
      </c>
      <c r="J13" s="95">
        <v>29</v>
      </c>
      <c r="K13" s="16">
        <f>SUM(G13:J13)</f>
        <v>108</v>
      </c>
      <c r="L13" s="15">
        <f t="shared" si="1"/>
        <v>27</v>
      </c>
      <c r="M13" s="18">
        <f>(MAX(G13:H13,I13:J13))-(MIN(G13:H13,I13:J13))</f>
        <v>4</v>
      </c>
      <c r="N13" s="18">
        <f>IF(COUNTA(G13:J13)&lt;4,0,LARGE(G13:J13,2)-SMALL(G13:J13,2))</f>
        <v>0</v>
      </c>
      <c r="O13" s="70">
        <v>34</v>
      </c>
    </row>
    <row r="14" spans="1:15" ht="13.5">
      <c r="A14" s="43" t="s">
        <v>27</v>
      </c>
      <c r="B14" s="90" t="s">
        <v>209</v>
      </c>
      <c r="C14" s="91" t="s">
        <v>130</v>
      </c>
      <c r="D14" s="92" t="s">
        <v>94</v>
      </c>
      <c r="E14" s="93">
        <v>3</v>
      </c>
      <c r="F14" s="94" t="s">
        <v>113</v>
      </c>
      <c r="G14" s="95">
        <v>25</v>
      </c>
      <c r="H14" s="95">
        <v>30</v>
      </c>
      <c r="I14" s="95">
        <v>27</v>
      </c>
      <c r="J14" s="95">
        <v>26</v>
      </c>
      <c r="K14" s="16">
        <f>SUM(G14:J14)</f>
        <v>108</v>
      </c>
      <c r="L14" s="15">
        <f t="shared" si="1"/>
        <v>27</v>
      </c>
      <c r="M14" s="18">
        <f>(MAX(G14:H14,I14:J14))-(MIN(G14:H14,I14:J14))</f>
        <v>5</v>
      </c>
      <c r="N14" s="18">
        <f>IF(COUNTA(G14:J14)&lt;4,0,LARGE(G14:J14,2)-SMALL(G14:J14,2))</f>
        <v>1</v>
      </c>
      <c r="O14" s="70">
        <v>34</v>
      </c>
    </row>
    <row r="15" spans="1:15" ht="13.5">
      <c r="A15" s="43" t="s">
        <v>28</v>
      </c>
      <c r="B15" s="90" t="s">
        <v>210</v>
      </c>
      <c r="C15" s="91" t="s">
        <v>211</v>
      </c>
      <c r="D15" s="92" t="s">
        <v>17</v>
      </c>
      <c r="E15" s="93">
        <v>1</v>
      </c>
      <c r="F15" s="94" t="s">
        <v>116</v>
      </c>
      <c r="G15" s="95">
        <v>25</v>
      </c>
      <c r="H15" s="95">
        <v>26</v>
      </c>
      <c r="I15" s="95">
        <v>33</v>
      </c>
      <c r="J15" s="95">
        <v>24</v>
      </c>
      <c r="K15" s="16">
        <f>SUM(G15:J15)</f>
        <v>108</v>
      </c>
      <c r="L15" s="15">
        <f t="shared" si="1"/>
        <v>27</v>
      </c>
      <c r="M15" s="18">
        <f>(MAX(G15:H15,I15:J15))-(MIN(G15:H15,I15:J15))</f>
        <v>9</v>
      </c>
      <c r="N15" s="18">
        <f>IF(COUNTA(G15:J15)&lt;4,0,LARGE(G15:J15,2)-SMALL(G15:J15,2))</f>
        <v>1</v>
      </c>
      <c r="O15" s="70">
        <v>34</v>
      </c>
    </row>
    <row r="16" spans="1:15" ht="13.5">
      <c r="A16" s="43" t="s">
        <v>29</v>
      </c>
      <c r="B16" s="90" t="s">
        <v>212</v>
      </c>
      <c r="C16" s="91" t="s">
        <v>213</v>
      </c>
      <c r="D16" s="92" t="s">
        <v>214</v>
      </c>
      <c r="E16" s="93">
        <v>1</v>
      </c>
      <c r="F16" s="94" t="s">
        <v>116</v>
      </c>
      <c r="G16" s="95">
        <v>27</v>
      </c>
      <c r="H16" s="95">
        <v>24</v>
      </c>
      <c r="I16" s="95">
        <v>29</v>
      </c>
      <c r="J16" s="95">
        <v>29</v>
      </c>
      <c r="K16" s="16">
        <f>SUM(G16:J16)</f>
        <v>109</v>
      </c>
      <c r="L16" s="15">
        <f t="shared" si="1"/>
        <v>27.25</v>
      </c>
      <c r="M16" s="18">
        <f>(MAX(G16:H16,I16:J16))-(MIN(G16:H16,I16:J16))</f>
        <v>5</v>
      </c>
      <c r="N16" s="18">
        <f>IF(COUNTA(G16:J16)&lt;4,0,LARGE(G16:J16,2)-SMALL(G16:J16,2))</f>
        <v>2</v>
      </c>
      <c r="O16" s="70">
        <v>30</v>
      </c>
    </row>
    <row r="17" spans="1:15" ht="13.5">
      <c r="A17" s="43" t="s">
        <v>30</v>
      </c>
      <c r="B17" s="90" t="s">
        <v>215</v>
      </c>
      <c r="C17" s="91" t="s">
        <v>100</v>
      </c>
      <c r="D17" s="92" t="s">
        <v>105</v>
      </c>
      <c r="E17" s="93">
        <v>4</v>
      </c>
      <c r="F17" s="94" t="s">
        <v>113</v>
      </c>
      <c r="G17" s="95">
        <v>27</v>
      </c>
      <c r="H17" s="95">
        <v>29</v>
      </c>
      <c r="I17" s="95">
        <v>26</v>
      </c>
      <c r="J17" s="95">
        <v>28</v>
      </c>
      <c r="K17" s="16">
        <f>SUM(G17:J17)</f>
        <v>110</v>
      </c>
      <c r="L17" s="15">
        <f t="shared" si="1"/>
        <v>27.5</v>
      </c>
      <c r="M17" s="18">
        <f>(MAX(G17:H17,I17:J17))-(MIN(G17:H17,I17:J17))</f>
        <v>3</v>
      </c>
      <c r="N17" s="18">
        <f>IF(COUNTA(G17:J17)&lt;4,0,LARGE(G17:J17,2)-SMALL(G17:J17,2))</f>
        <v>1</v>
      </c>
      <c r="O17" s="70">
        <v>28</v>
      </c>
    </row>
    <row r="18" spans="1:15" ht="13.5">
      <c r="A18" s="43" t="s">
        <v>31</v>
      </c>
      <c r="B18" s="90" t="s">
        <v>216</v>
      </c>
      <c r="C18" s="91" t="s">
        <v>174</v>
      </c>
      <c r="D18" s="92" t="s">
        <v>122</v>
      </c>
      <c r="E18" s="93">
        <v>4</v>
      </c>
      <c r="F18" s="94" t="s">
        <v>123</v>
      </c>
      <c r="G18" s="95">
        <v>30</v>
      </c>
      <c r="H18" s="95">
        <v>26</v>
      </c>
      <c r="I18" s="95">
        <v>23</v>
      </c>
      <c r="J18" s="95">
        <v>32</v>
      </c>
      <c r="K18" s="16">
        <f t="shared" si="0"/>
        <v>111</v>
      </c>
      <c r="L18" s="15">
        <f t="shared" si="1"/>
        <v>27.75</v>
      </c>
      <c r="M18" s="18">
        <f t="shared" si="2"/>
        <v>9</v>
      </c>
      <c r="N18" s="18">
        <f t="shared" si="3"/>
        <v>4</v>
      </c>
      <c r="O18" s="70">
        <v>26</v>
      </c>
    </row>
    <row r="19" spans="1:15" ht="13.5">
      <c r="A19" s="43" t="s">
        <v>32</v>
      </c>
      <c r="B19" s="90" t="s">
        <v>176</v>
      </c>
      <c r="C19" s="91" t="s">
        <v>103</v>
      </c>
      <c r="D19" s="92" t="s">
        <v>93</v>
      </c>
      <c r="E19" s="93">
        <v>2</v>
      </c>
      <c r="F19" s="94" t="s">
        <v>113</v>
      </c>
      <c r="G19" s="95">
        <v>30</v>
      </c>
      <c r="H19" s="95">
        <v>31</v>
      </c>
      <c r="I19" s="95">
        <v>25</v>
      </c>
      <c r="J19" s="95">
        <v>27</v>
      </c>
      <c r="K19" s="16">
        <f t="shared" si="0"/>
        <v>113</v>
      </c>
      <c r="L19" s="15">
        <f t="shared" si="1"/>
        <v>28.25</v>
      </c>
      <c r="M19" s="18">
        <f t="shared" si="2"/>
        <v>6</v>
      </c>
      <c r="N19" s="18">
        <f t="shared" si="3"/>
        <v>3</v>
      </c>
      <c r="O19" s="70">
        <v>24</v>
      </c>
    </row>
    <row r="20" spans="1:15" ht="13.5">
      <c r="A20" s="43" t="s">
        <v>33</v>
      </c>
      <c r="B20" s="90" t="s">
        <v>217</v>
      </c>
      <c r="C20" s="91" t="s">
        <v>181</v>
      </c>
      <c r="D20" s="92" t="s">
        <v>182</v>
      </c>
      <c r="E20" s="93">
        <v>3</v>
      </c>
      <c r="F20" s="94" t="s">
        <v>116</v>
      </c>
      <c r="G20" s="95">
        <v>28</v>
      </c>
      <c r="H20" s="95">
        <v>28</v>
      </c>
      <c r="I20" s="95">
        <v>26</v>
      </c>
      <c r="J20" s="95">
        <v>32</v>
      </c>
      <c r="K20" s="16">
        <f t="shared" si="0"/>
        <v>114</v>
      </c>
      <c r="L20" s="15">
        <f t="shared" si="1"/>
        <v>28.5</v>
      </c>
      <c r="M20" s="18">
        <f t="shared" si="2"/>
        <v>6</v>
      </c>
      <c r="N20" s="18">
        <f t="shared" si="3"/>
        <v>0</v>
      </c>
      <c r="O20" s="70">
        <v>22</v>
      </c>
    </row>
    <row r="21" spans="1:15" ht="13.5">
      <c r="A21" s="43" t="s">
        <v>34</v>
      </c>
      <c r="B21" s="90" t="s">
        <v>218</v>
      </c>
      <c r="C21" s="91" t="s">
        <v>134</v>
      </c>
      <c r="D21" s="92" t="s">
        <v>127</v>
      </c>
      <c r="E21" s="93">
        <v>3</v>
      </c>
      <c r="F21" s="94" t="s">
        <v>129</v>
      </c>
      <c r="G21" s="95">
        <v>30</v>
      </c>
      <c r="H21" s="95">
        <v>25</v>
      </c>
      <c r="I21" s="95">
        <v>31</v>
      </c>
      <c r="J21" s="95">
        <v>29</v>
      </c>
      <c r="K21" s="16">
        <f t="shared" si="0"/>
        <v>115</v>
      </c>
      <c r="L21" s="15">
        <f t="shared" si="1"/>
        <v>28.75</v>
      </c>
      <c r="M21" s="18">
        <f t="shared" si="2"/>
        <v>6</v>
      </c>
      <c r="N21" s="18">
        <f t="shared" si="3"/>
        <v>1</v>
      </c>
      <c r="O21" s="70">
        <v>19</v>
      </c>
    </row>
    <row r="22" spans="1:15" ht="13.5">
      <c r="A22" s="43" t="s">
        <v>35</v>
      </c>
      <c r="B22" s="90" t="s">
        <v>219</v>
      </c>
      <c r="C22" s="91" t="s">
        <v>95</v>
      </c>
      <c r="D22" s="92" t="s">
        <v>96</v>
      </c>
      <c r="E22" s="93">
        <v>3</v>
      </c>
      <c r="F22" s="94" t="s">
        <v>129</v>
      </c>
      <c r="G22" s="95">
        <v>32</v>
      </c>
      <c r="H22" s="95">
        <v>30</v>
      </c>
      <c r="I22" s="95">
        <v>29</v>
      </c>
      <c r="J22" s="95">
        <v>31</v>
      </c>
      <c r="K22" s="16">
        <f t="shared" si="0"/>
        <v>122</v>
      </c>
      <c r="L22" s="15">
        <f t="shared" si="1"/>
        <v>30.5</v>
      </c>
      <c r="M22" s="18">
        <f t="shared" si="2"/>
        <v>3</v>
      </c>
      <c r="N22" s="18">
        <f t="shared" si="3"/>
        <v>1</v>
      </c>
      <c r="O22" s="70">
        <v>12</v>
      </c>
    </row>
    <row r="23" spans="1:15" ht="13.5">
      <c r="A23" s="43" t="s">
        <v>36</v>
      </c>
      <c r="B23" s="90" t="s">
        <v>220</v>
      </c>
      <c r="C23" s="91" t="s">
        <v>130</v>
      </c>
      <c r="D23" s="92" t="s">
        <v>17</v>
      </c>
      <c r="E23" s="93">
        <v>2</v>
      </c>
      <c r="F23" s="94" t="s">
        <v>113</v>
      </c>
      <c r="G23" s="95">
        <v>29</v>
      </c>
      <c r="H23" s="95">
        <v>32</v>
      </c>
      <c r="I23" s="95">
        <v>33</v>
      </c>
      <c r="J23" s="95">
        <v>28</v>
      </c>
      <c r="K23" s="16">
        <f t="shared" si="0"/>
        <v>122</v>
      </c>
      <c r="L23" s="15">
        <f t="shared" si="1"/>
        <v>30.5</v>
      </c>
      <c r="M23" s="18">
        <f t="shared" si="2"/>
        <v>5</v>
      </c>
      <c r="N23" s="18">
        <f t="shared" si="3"/>
        <v>3</v>
      </c>
      <c r="O23" s="70">
        <v>12</v>
      </c>
    </row>
    <row r="24" spans="1:15" ht="13.5">
      <c r="A24" s="43" t="s">
        <v>37</v>
      </c>
      <c r="B24" s="90" t="s">
        <v>177</v>
      </c>
      <c r="C24" s="91" t="s">
        <v>102</v>
      </c>
      <c r="D24" s="92" t="s">
        <v>106</v>
      </c>
      <c r="E24" s="93">
        <v>4</v>
      </c>
      <c r="F24" s="94" t="s">
        <v>119</v>
      </c>
      <c r="G24" s="95">
        <v>31</v>
      </c>
      <c r="H24" s="95">
        <v>34</v>
      </c>
      <c r="I24" s="95">
        <v>31</v>
      </c>
      <c r="J24" s="95">
        <v>26</v>
      </c>
      <c r="K24" s="16">
        <f t="shared" si="0"/>
        <v>122</v>
      </c>
      <c r="L24" s="15">
        <f t="shared" si="1"/>
        <v>30.5</v>
      </c>
      <c r="M24" s="18">
        <f t="shared" si="2"/>
        <v>8</v>
      </c>
      <c r="N24" s="18">
        <f t="shared" si="3"/>
        <v>0</v>
      </c>
      <c r="O24" s="70">
        <v>12</v>
      </c>
    </row>
    <row r="25" spans="1:15" ht="13.5">
      <c r="A25" s="43" t="s">
        <v>38</v>
      </c>
      <c r="B25" s="90" t="s">
        <v>221</v>
      </c>
      <c r="C25" s="91" t="s">
        <v>185</v>
      </c>
      <c r="D25" s="92" t="s">
        <v>186</v>
      </c>
      <c r="E25" s="93">
        <v>4</v>
      </c>
      <c r="F25" s="94" t="s">
        <v>123</v>
      </c>
      <c r="G25" s="95">
        <v>33</v>
      </c>
      <c r="H25" s="95">
        <v>24</v>
      </c>
      <c r="I25" s="95">
        <v>32</v>
      </c>
      <c r="J25" s="95">
        <v>33</v>
      </c>
      <c r="K25" s="16">
        <f t="shared" si="0"/>
        <v>122</v>
      </c>
      <c r="L25" s="15">
        <f t="shared" si="1"/>
        <v>30.5</v>
      </c>
      <c r="M25" s="18">
        <f t="shared" si="2"/>
        <v>9</v>
      </c>
      <c r="N25" s="18">
        <f t="shared" si="3"/>
        <v>1</v>
      </c>
      <c r="O25" s="70">
        <v>12</v>
      </c>
    </row>
    <row r="26" spans="1:15" ht="13.5">
      <c r="A26" s="43" t="s">
        <v>39</v>
      </c>
      <c r="B26" s="90" t="s">
        <v>222</v>
      </c>
      <c r="C26" s="91" t="s">
        <v>136</v>
      </c>
      <c r="D26" s="92" t="s">
        <v>137</v>
      </c>
      <c r="E26" s="93">
        <v>3</v>
      </c>
      <c r="F26" s="94" t="s">
        <v>123</v>
      </c>
      <c r="G26" s="95">
        <v>35</v>
      </c>
      <c r="H26" s="95">
        <v>32</v>
      </c>
      <c r="I26" s="95">
        <v>26</v>
      </c>
      <c r="J26" s="95">
        <v>29</v>
      </c>
      <c r="K26" s="16">
        <f t="shared" si="0"/>
        <v>122</v>
      </c>
      <c r="L26" s="15">
        <f t="shared" si="1"/>
        <v>30.5</v>
      </c>
      <c r="M26" s="18">
        <f t="shared" si="2"/>
        <v>9</v>
      </c>
      <c r="N26" s="18">
        <f t="shared" si="3"/>
        <v>3</v>
      </c>
      <c r="O26" s="70">
        <v>12</v>
      </c>
    </row>
    <row r="27" spans="1:15" ht="13.5">
      <c r="A27" s="43" t="s">
        <v>40</v>
      </c>
      <c r="B27" s="90" t="s">
        <v>223</v>
      </c>
      <c r="C27" s="91" t="s">
        <v>97</v>
      </c>
      <c r="D27" s="92" t="s">
        <v>75</v>
      </c>
      <c r="E27" s="93">
        <v>3</v>
      </c>
      <c r="F27" s="94" t="s">
        <v>138</v>
      </c>
      <c r="G27" s="95">
        <v>28</v>
      </c>
      <c r="H27" s="95">
        <v>34</v>
      </c>
      <c r="I27" s="95">
        <v>30</v>
      </c>
      <c r="J27" s="95">
        <v>31</v>
      </c>
      <c r="K27" s="16">
        <f t="shared" si="0"/>
        <v>123</v>
      </c>
      <c r="L27" s="15">
        <f t="shared" si="1"/>
        <v>30.75</v>
      </c>
      <c r="M27" s="18">
        <f t="shared" si="2"/>
        <v>6</v>
      </c>
      <c r="N27" s="18">
        <f t="shared" si="3"/>
        <v>1</v>
      </c>
      <c r="O27" s="70">
        <v>5</v>
      </c>
    </row>
    <row r="28" spans="1:15" ht="13.5">
      <c r="A28" s="43" t="s">
        <v>41</v>
      </c>
      <c r="B28" s="90" t="s">
        <v>224</v>
      </c>
      <c r="C28" s="91" t="s">
        <v>95</v>
      </c>
      <c r="D28" s="92" t="s">
        <v>98</v>
      </c>
      <c r="E28" s="93">
        <v>3</v>
      </c>
      <c r="F28" s="94" t="s">
        <v>129</v>
      </c>
      <c r="G28" s="95">
        <v>30</v>
      </c>
      <c r="H28" s="95">
        <v>32</v>
      </c>
      <c r="I28" s="95">
        <v>28</v>
      </c>
      <c r="J28" s="95">
        <v>34</v>
      </c>
      <c r="K28" s="16">
        <f t="shared" si="0"/>
        <v>124</v>
      </c>
      <c r="L28" s="15">
        <f t="shared" si="1"/>
        <v>31</v>
      </c>
      <c r="M28" s="18">
        <f t="shared" si="2"/>
        <v>6</v>
      </c>
      <c r="N28" s="18">
        <f t="shared" si="3"/>
        <v>2</v>
      </c>
      <c r="O28" s="70">
        <v>3</v>
      </c>
    </row>
    <row r="29" spans="1:15" ht="13.5">
      <c r="A29" s="43" t="s">
        <v>42</v>
      </c>
      <c r="B29" s="90" t="s">
        <v>225</v>
      </c>
      <c r="C29" s="91" t="s">
        <v>139</v>
      </c>
      <c r="D29" s="92" t="s">
        <v>75</v>
      </c>
      <c r="E29" s="93" t="s">
        <v>87</v>
      </c>
      <c r="F29" s="94" t="s">
        <v>123</v>
      </c>
      <c r="G29" s="95">
        <v>32</v>
      </c>
      <c r="H29" s="95">
        <v>28</v>
      </c>
      <c r="I29" s="95">
        <v>31</v>
      </c>
      <c r="J29" s="95">
        <v>34</v>
      </c>
      <c r="K29" s="16">
        <f t="shared" si="0"/>
        <v>125</v>
      </c>
      <c r="L29" s="15">
        <f t="shared" si="1"/>
        <v>31.25</v>
      </c>
      <c r="M29" s="18">
        <f t="shared" si="2"/>
        <v>6</v>
      </c>
      <c r="N29" s="18">
        <f t="shared" si="3"/>
        <v>1</v>
      </c>
      <c r="O29" s="70">
        <v>1</v>
      </c>
    </row>
    <row r="30" spans="1:15" ht="13.5">
      <c r="A30" s="43" t="s">
        <v>43</v>
      </c>
      <c r="B30" s="90" t="s">
        <v>226</v>
      </c>
      <c r="C30" s="91" t="s">
        <v>183</v>
      </c>
      <c r="D30" s="92" t="s">
        <v>111</v>
      </c>
      <c r="E30" s="93" t="s">
        <v>87</v>
      </c>
      <c r="F30" s="94" t="s">
        <v>129</v>
      </c>
      <c r="G30" s="95">
        <v>33</v>
      </c>
      <c r="H30" s="95">
        <v>27</v>
      </c>
      <c r="I30" s="95">
        <v>34</v>
      </c>
      <c r="J30" s="95">
        <v>31</v>
      </c>
      <c r="K30" s="16">
        <f t="shared" si="0"/>
        <v>125</v>
      </c>
      <c r="L30" s="15">
        <f t="shared" si="1"/>
        <v>31.25</v>
      </c>
      <c r="M30" s="18">
        <f t="shared" si="2"/>
        <v>7</v>
      </c>
      <c r="N30" s="18">
        <f t="shared" si="3"/>
        <v>2</v>
      </c>
      <c r="O30" s="70">
        <v>1</v>
      </c>
    </row>
    <row r="31" spans="1:15" ht="13.5">
      <c r="A31" s="43" t="s">
        <v>44</v>
      </c>
      <c r="B31" s="90" t="s">
        <v>227</v>
      </c>
      <c r="C31" s="91" t="s">
        <v>89</v>
      </c>
      <c r="D31" s="92" t="s">
        <v>90</v>
      </c>
      <c r="E31" s="93">
        <v>4</v>
      </c>
      <c r="F31" s="94" t="s">
        <v>116</v>
      </c>
      <c r="G31" s="95">
        <v>32</v>
      </c>
      <c r="H31" s="95">
        <v>31</v>
      </c>
      <c r="I31" s="95">
        <v>27</v>
      </c>
      <c r="J31" s="95">
        <v>38</v>
      </c>
      <c r="K31" s="16">
        <f t="shared" si="0"/>
        <v>128</v>
      </c>
      <c r="L31" s="15">
        <f t="shared" si="1"/>
        <v>32</v>
      </c>
      <c r="M31" s="18">
        <f t="shared" si="2"/>
        <v>11</v>
      </c>
      <c r="N31" s="18">
        <f t="shared" si="3"/>
        <v>1</v>
      </c>
      <c r="O31" s="77">
        <v>0</v>
      </c>
    </row>
    <row r="32" spans="1:15" ht="13.5">
      <c r="A32" s="43" t="s">
        <v>45</v>
      </c>
      <c r="B32" s="90" t="s">
        <v>228</v>
      </c>
      <c r="C32" s="91" t="s">
        <v>187</v>
      </c>
      <c r="D32" s="92" t="s">
        <v>17</v>
      </c>
      <c r="E32" s="93" t="s">
        <v>87</v>
      </c>
      <c r="F32" s="94" t="s">
        <v>129</v>
      </c>
      <c r="G32" s="95">
        <v>27</v>
      </c>
      <c r="H32" s="95">
        <v>36</v>
      </c>
      <c r="I32" s="95">
        <v>29</v>
      </c>
      <c r="J32" s="95">
        <v>43</v>
      </c>
      <c r="K32" s="16">
        <f t="shared" si="0"/>
        <v>135</v>
      </c>
      <c r="L32" s="15">
        <f t="shared" si="1"/>
        <v>33.75</v>
      </c>
      <c r="M32" s="18">
        <f t="shared" si="2"/>
        <v>16</v>
      </c>
      <c r="N32" s="18">
        <f t="shared" si="3"/>
        <v>7</v>
      </c>
      <c r="O32" s="77">
        <v>0</v>
      </c>
    </row>
    <row r="33" spans="1:15" ht="13.5">
      <c r="A33" s="43" t="s">
        <v>46</v>
      </c>
      <c r="B33" s="90" t="s">
        <v>229</v>
      </c>
      <c r="C33" s="91" t="s">
        <v>101</v>
      </c>
      <c r="D33" s="92" t="s">
        <v>75</v>
      </c>
      <c r="E33" s="93">
        <v>3</v>
      </c>
      <c r="F33" s="94" t="s">
        <v>138</v>
      </c>
      <c r="G33" s="95">
        <v>32</v>
      </c>
      <c r="H33" s="95">
        <v>27</v>
      </c>
      <c r="I33" s="95">
        <v>42</v>
      </c>
      <c r="J33" s="95">
        <v>35</v>
      </c>
      <c r="K33" s="16">
        <f t="shared" si="0"/>
        <v>136</v>
      </c>
      <c r="L33" s="15">
        <f t="shared" si="1"/>
        <v>34</v>
      </c>
      <c r="M33" s="18">
        <f t="shared" si="2"/>
        <v>15</v>
      </c>
      <c r="N33" s="18">
        <f t="shared" si="3"/>
        <v>3</v>
      </c>
      <c r="O33" s="77">
        <v>0</v>
      </c>
    </row>
    <row r="34" spans="1:15" ht="13.5">
      <c r="A34" s="43" t="s">
        <v>47</v>
      </c>
      <c r="B34" s="90" t="s">
        <v>230</v>
      </c>
      <c r="C34" s="91" t="s">
        <v>184</v>
      </c>
      <c r="D34" s="92" t="s">
        <v>93</v>
      </c>
      <c r="E34" s="93">
        <v>4</v>
      </c>
      <c r="F34" s="94" t="s">
        <v>116</v>
      </c>
      <c r="G34" s="95">
        <v>45</v>
      </c>
      <c r="H34" s="95">
        <v>30</v>
      </c>
      <c r="I34" s="95">
        <v>26</v>
      </c>
      <c r="J34" s="95">
        <v>35</v>
      </c>
      <c r="K34" s="16">
        <f t="shared" si="0"/>
        <v>136</v>
      </c>
      <c r="L34" s="15">
        <f t="shared" si="1"/>
        <v>34</v>
      </c>
      <c r="M34" s="18">
        <f t="shared" si="2"/>
        <v>19</v>
      </c>
      <c r="N34" s="18">
        <f t="shared" si="3"/>
        <v>5</v>
      </c>
      <c r="O34" s="77">
        <v>0</v>
      </c>
    </row>
    <row r="35" spans="1:15" ht="13.5">
      <c r="A35" s="43" t="s">
        <v>48</v>
      </c>
      <c r="B35" s="90" t="s">
        <v>231</v>
      </c>
      <c r="C35" s="91" t="s">
        <v>232</v>
      </c>
      <c r="D35" s="92" t="s">
        <v>233</v>
      </c>
      <c r="E35" s="93">
        <v>4</v>
      </c>
      <c r="F35" s="94" t="s">
        <v>113</v>
      </c>
      <c r="G35" s="95">
        <v>33</v>
      </c>
      <c r="H35" s="95">
        <v>39</v>
      </c>
      <c r="I35" s="95">
        <v>33</v>
      </c>
      <c r="J35" s="95">
        <v>34</v>
      </c>
      <c r="K35" s="16">
        <f t="shared" si="0"/>
        <v>139</v>
      </c>
      <c r="L35" s="15">
        <f t="shared" si="1"/>
        <v>34.75</v>
      </c>
      <c r="M35" s="18">
        <f t="shared" si="2"/>
        <v>6</v>
      </c>
      <c r="N35" s="18">
        <f t="shared" si="3"/>
        <v>1</v>
      </c>
      <c r="O35" s="77">
        <v>0</v>
      </c>
    </row>
    <row r="36" spans="1:15" ht="13.5">
      <c r="A36" s="43" t="s">
        <v>244</v>
      </c>
      <c r="B36" s="90" t="s">
        <v>234</v>
      </c>
      <c r="C36" s="91" t="s">
        <v>235</v>
      </c>
      <c r="D36" s="92" t="s">
        <v>137</v>
      </c>
      <c r="E36" s="93" t="s">
        <v>87</v>
      </c>
      <c r="F36" s="94" t="s">
        <v>116</v>
      </c>
      <c r="G36" s="95">
        <v>36</v>
      </c>
      <c r="H36" s="95">
        <v>39</v>
      </c>
      <c r="I36" s="95">
        <v>30</v>
      </c>
      <c r="J36" s="95">
        <v>37</v>
      </c>
      <c r="K36" s="16">
        <f>SUM(G36:J36)</f>
        <v>142</v>
      </c>
      <c r="L36" s="15">
        <f t="shared" si="1"/>
        <v>35.5</v>
      </c>
      <c r="M36" s="18">
        <f>(MAX(G36:H36,I36:J36))-(MIN(G36:H36,I36:J36))</f>
        <v>9</v>
      </c>
      <c r="N36" s="18">
        <f>IF(COUNTA(G36:J36)&lt;4,0,LARGE(G36:J36,2)-SMALL(G36:J36,2))</f>
        <v>1</v>
      </c>
      <c r="O36" s="77">
        <v>0</v>
      </c>
    </row>
    <row r="37" spans="1:15" ht="13.5">
      <c r="A37" s="43" t="s">
        <v>245</v>
      </c>
      <c r="B37" s="90" t="s">
        <v>236</v>
      </c>
      <c r="C37" s="91" t="s">
        <v>140</v>
      </c>
      <c r="D37" s="92" t="s">
        <v>133</v>
      </c>
      <c r="E37" s="93">
        <v>4</v>
      </c>
      <c r="F37" s="94" t="s">
        <v>129</v>
      </c>
      <c r="G37" s="95">
        <v>44</v>
      </c>
      <c r="H37" s="95">
        <v>35</v>
      </c>
      <c r="I37" s="95">
        <v>37</v>
      </c>
      <c r="J37" s="95">
        <v>31</v>
      </c>
      <c r="K37" s="16">
        <f>SUM(G37:J37)</f>
        <v>147</v>
      </c>
      <c r="L37" s="15">
        <f t="shared" si="1"/>
        <v>36.75</v>
      </c>
      <c r="M37" s="18">
        <f>(MAX(G37:H37,I37:J37))-(MIN(G37:H37,I37:J37))</f>
        <v>13</v>
      </c>
      <c r="N37" s="18">
        <f>IF(COUNTA(G37:J37)&lt;4,0,LARGE(G37:J37,2)-SMALL(G37:J37,2))</f>
        <v>2</v>
      </c>
      <c r="O37" s="77">
        <v>0</v>
      </c>
    </row>
    <row r="38" spans="1:15" ht="13.5">
      <c r="A38" s="43"/>
      <c r="B38" s="84"/>
      <c r="C38" s="79"/>
      <c r="D38" s="80"/>
      <c r="E38" s="81"/>
      <c r="F38" s="45"/>
      <c r="G38" s="85"/>
      <c r="H38" s="85"/>
      <c r="I38" s="85"/>
      <c r="J38" s="86"/>
      <c r="K38" s="16"/>
      <c r="L38" s="15"/>
      <c r="M38" s="18"/>
      <c r="N38" s="18"/>
      <c r="O38" s="77"/>
    </row>
    <row r="39" spans="1:15" ht="13.5">
      <c r="A39" s="43"/>
      <c r="B39" s="84"/>
      <c r="C39" s="79"/>
      <c r="D39" s="80"/>
      <c r="E39" s="81"/>
      <c r="F39" s="45"/>
      <c r="G39" s="85"/>
      <c r="H39" s="85"/>
      <c r="I39" s="85"/>
      <c r="J39" s="86"/>
      <c r="K39" s="16"/>
      <c r="L39" s="15"/>
      <c r="M39" s="18"/>
      <c r="N39" s="18"/>
      <c r="O39" s="77"/>
    </row>
    <row r="40" spans="1:15" ht="13.5">
      <c r="A40" s="43"/>
      <c r="B40" s="84"/>
      <c r="C40" s="79"/>
      <c r="D40" s="80"/>
      <c r="E40" s="81"/>
      <c r="F40" s="45"/>
      <c r="G40" s="14"/>
      <c r="H40" s="14"/>
      <c r="I40" s="14"/>
      <c r="J40" s="14"/>
      <c r="K40" s="16"/>
      <c r="L40" s="15"/>
      <c r="M40" s="18"/>
      <c r="N40" s="18"/>
      <c r="O40" s="77"/>
    </row>
    <row r="41" spans="1:15" ht="13.5">
      <c r="A41" s="43"/>
      <c r="B41" s="84"/>
      <c r="C41" s="79"/>
      <c r="D41" s="80"/>
      <c r="E41" s="81"/>
      <c r="F41" s="45"/>
      <c r="G41" s="85"/>
      <c r="H41" s="85"/>
      <c r="I41" s="85"/>
      <c r="J41" s="86"/>
      <c r="K41" s="16"/>
      <c r="L41" s="15"/>
      <c r="M41" s="18"/>
      <c r="N41" s="18"/>
      <c r="O41" s="77"/>
    </row>
    <row r="42" spans="1:15" ht="13.5">
      <c r="A42" s="43"/>
      <c r="B42" s="44"/>
      <c r="C42" s="12"/>
      <c r="D42" s="13"/>
      <c r="E42" s="19"/>
      <c r="F42" s="45"/>
      <c r="G42" s="14"/>
      <c r="H42" s="14"/>
      <c r="I42" s="14"/>
      <c r="J42" s="14"/>
      <c r="K42" s="16"/>
      <c r="L42" s="15"/>
      <c r="M42" s="18"/>
      <c r="N42" s="18"/>
      <c r="O42" s="70"/>
    </row>
    <row r="43" spans="1:15" ht="13.5">
      <c r="A43" s="43"/>
      <c r="B43" s="44"/>
      <c r="C43" s="12"/>
      <c r="D43" s="13"/>
      <c r="E43" s="19"/>
      <c r="F43" s="45"/>
      <c r="G43" s="14"/>
      <c r="H43" s="14"/>
      <c r="I43" s="14"/>
      <c r="J43" s="14"/>
      <c r="K43" s="16"/>
      <c r="L43" s="15"/>
      <c r="M43" s="18"/>
      <c r="N43" s="18"/>
      <c r="O43" s="70"/>
    </row>
    <row r="44" spans="1:15" ht="13.5">
      <c r="A44" s="43"/>
      <c r="B44" s="44"/>
      <c r="C44" s="12"/>
      <c r="D44" s="13"/>
      <c r="E44" s="19"/>
      <c r="F44" s="45"/>
      <c r="G44" s="14"/>
      <c r="H44" s="14"/>
      <c r="I44" s="14"/>
      <c r="J44" s="14"/>
      <c r="K44" s="16"/>
      <c r="L44" s="15"/>
      <c r="M44" s="18"/>
      <c r="N44" s="18"/>
      <c r="O44" s="70"/>
    </row>
    <row r="45" spans="1:15" ht="13.5">
      <c r="A45" s="43"/>
      <c r="B45" s="44"/>
      <c r="C45" s="12"/>
      <c r="D45" s="13"/>
      <c r="E45" s="19"/>
      <c r="F45" s="45"/>
      <c r="G45" s="14"/>
      <c r="H45" s="14"/>
      <c r="I45" s="14"/>
      <c r="J45" s="14"/>
      <c r="K45" s="16"/>
      <c r="L45" s="15"/>
      <c r="M45" s="18"/>
      <c r="N45" s="18"/>
      <c r="O45" s="70"/>
    </row>
    <row r="46" spans="1:15" ht="13.5">
      <c r="A46" s="43"/>
      <c r="B46" s="44"/>
      <c r="C46" s="12"/>
      <c r="D46" s="13"/>
      <c r="E46" s="19"/>
      <c r="F46" s="45"/>
      <c r="G46" s="14"/>
      <c r="H46" s="14"/>
      <c r="I46" s="14"/>
      <c r="J46" s="14"/>
      <c r="K46" s="16"/>
      <c r="L46" s="15"/>
      <c r="M46" s="18"/>
      <c r="N46" s="18"/>
      <c r="O46" s="70"/>
    </row>
    <row r="47" spans="1:15" ht="13.5">
      <c r="A47" s="43"/>
      <c r="B47" s="44"/>
      <c r="C47" s="12"/>
      <c r="D47" s="13"/>
      <c r="E47" s="19"/>
      <c r="F47" s="45"/>
      <c r="G47" s="14"/>
      <c r="H47" s="14"/>
      <c r="I47" s="14"/>
      <c r="J47" s="14"/>
      <c r="K47" s="16"/>
      <c r="L47" s="15"/>
      <c r="M47" s="18"/>
      <c r="N47" s="18"/>
      <c r="O47" s="70"/>
    </row>
    <row r="48" spans="1:15" ht="13.5">
      <c r="A48" s="43"/>
      <c r="B48" s="44"/>
      <c r="C48" s="12"/>
      <c r="D48" s="13"/>
      <c r="E48" s="19"/>
      <c r="F48" s="45"/>
      <c r="G48" s="14"/>
      <c r="H48" s="14"/>
      <c r="I48" s="14"/>
      <c r="J48" s="14"/>
      <c r="K48" s="16"/>
      <c r="L48" s="15"/>
      <c r="M48" s="18"/>
      <c r="N48" s="18"/>
      <c r="O48" s="70"/>
    </row>
    <row r="49" spans="1:15" ht="13.5">
      <c r="A49" s="43"/>
      <c r="B49" s="44"/>
      <c r="C49" s="12"/>
      <c r="D49" s="13"/>
      <c r="E49" s="19"/>
      <c r="F49" s="45"/>
      <c r="G49" s="14"/>
      <c r="H49" s="14"/>
      <c r="I49" s="14"/>
      <c r="J49" s="14"/>
      <c r="K49" s="16"/>
      <c r="L49" s="15"/>
      <c r="M49" s="18"/>
      <c r="N49" s="18"/>
      <c r="O49" s="70"/>
    </row>
    <row r="50" spans="1:15" ht="13.5">
      <c r="A50" s="43"/>
      <c r="B50" s="44"/>
      <c r="C50" s="12"/>
      <c r="D50" s="13"/>
      <c r="E50" s="19"/>
      <c r="F50" s="45"/>
      <c r="G50" s="14"/>
      <c r="H50" s="14"/>
      <c r="I50" s="14"/>
      <c r="J50" s="14"/>
      <c r="K50" s="16"/>
      <c r="L50" s="15"/>
      <c r="M50" s="18"/>
      <c r="N50" s="18"/>
      <c r="O50" s="70"/>
    </row>
    <row r="51" spans="1:15" ht="13.5">
      <c r="A51" s="43"/>
      <c r="B51" s="44"/>
      <c r="C51" s="12"/>
      <c r="D51" s="13"/>
      <c r="E51" s="19"/>
      <c r="F51" s="45"/>
      <c r="G51" s="14"/>
      <c r="H51" s="14"/>
      <c r="I51" s="14"/>
      <c r="J51" s="14"/>
      <c r="K51" s="16"/>
      <c r="L51" s="15"/>
      <c r="M51" s="18"/>
      <c r="N51" s="18"/>
      <c r="O51" s="70"/>
    </row>
    <row r="52" ht="12.75">
      <c r="A52" s="5" t="s">
        <v>52</v>
      </c>
    </row>
    <row r="53" spans="1:6" ht="12.75">
      <c r="A53" s="5" t="s">
        <v>53</v>
      </c>
      <c r="B53" s="146" t="s">
        <v>54</v>
      </c>
      <c r="C53" s="146"/>
      <c r="D53" s="146"/>
      <c r="E53" s="71" t="s">
        <v>69</v>
      </c>
      <c r="F53" s="1" t="s">
        <v>79</v>
      </c>
    </row>
    <row r="54" spans="2:15" ht="12.75">
      <c r="B54" s="72" t="s">
        <v>248</v>
      </c>
      <c r="L54" s="142" t="s">
        <v>247</v>
      </c>
      <c r="M54" s="142"/>
      <c r="N54" s="142"/>
      <c r="O54" s="142"/>
    </row>
    <row r="55" spans="1:6" ht="12.75">
      <c r="A55" s="5" t="s">
        <v>55</v>
      </c>
      <c r="B55" s="146" t="s">
        <v>56</v>
      </c>
      <c r="C55" s="146"/>
      <c r="D55" s="146"/>
      <c r="E55" s="71" t="s">
        <v>69</v>
      </c>
      <c r="F55" s="1" t="s">
        <v>80</v>
      </c>
    </row>
    <row r="56" spans="3:15" ht="12.75">
      <c r="C56" s="73" t="s">
        <v>249</v>
      </c>
      <c r="E56" s="71"/>
      <c r="L56" s="142" t="s">
        <v>246</v>
      </c>
      <c r="M56" s="142"/>
      <c r="N56" s="142"/>
      <c r="O56" s="142"/>
    </row>
  </sheetData>
  <mergeCells count="6">
    <mergeCell ref="L56:O56"/>
    <mergeCell ref="L54:O54"/>
    <mergeCell ref="A1:D2"/>
    <mergeCell ref="G1:O1"/>
    <mergeCell ref="B53:D53"/>
    <mergeCell ref="B55:D55"/>
  </mergeCells>
  <conditionalFormatting sqref="G41:J41 G38:J39">
    <cfRule type="cellIs" priority="1" dxfId="0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 horizontalCentered="1" verticalCentered="1"/>
  <pageMargins left="0.1968503937007874" right="0.1968503937007874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&amp;L&amp;"Arial,Kurzíva"&amp;8-----  07. OPEN  Čechy západ  -----&amp;C&amp;"Arial,Kurzíva"&amp;8-----  Jesenice -----&amp;R&amp;"Arial,Kurzíva"&amp;8-----  20.08.2005  -----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31">
      <selection activeCell="A54" sqref="A54:IV55"/>
    </sheetView>
  </sheetViews>
  <sheetFormatPr defaultColWidth="9.140625" defaultRowHeight="12.75"/>
  <cols>
    <col min="1" max="1" width="5.7109375" style="5" customWidth="1"/>
    <col min="2" max="2" width="5.00390625" style="0" customWidth="1"/>
    <col min="3" max="3" width="11.7109375" style="0" customWidth="1"/>
    <col min="4" max="4" width="9.7109375" style="0" customWidth="1"/>
    <col min="5" max="5" width="3.7109375" style="0" customWidth="1"/>
    <col min="6" max="6" width="13.7109375" style="1" customWidth="1"/>
    <col min="7" max="10" width="4.7109375" style="0" customWidth="1"/>
    <col min="11" max="11" width="5.7109375" style="0" customWidth="1"/>
    <col min="12" max="12" width="4.7109375" style="0" customWidth="1"/>
    <col min="13" max="14" width="3.28125" style="8" customWidth="1"/>
    <col min="15" max="15" width="10.7109375" style="6" customWidth="1"/>
    <col min="16" max="16" width="5.421875" style="0" customWidth="1"/>
  </cols>
  <sheetData>
    <row r="1" spans="1:15" ht="12.75">
      <c r="A1" s="143" t="s">
        <v>66</v>
      </c>
      <c r="B1" s="143"/>
      <c r="C1" s="143"/>
      <c r="D1" s="143"/>
      <c r="E1" s="29"/>
      <c r="F1" s="29"/>
      <c r="G1" s="145"/>
      <c r="H1" s="145"/>
      <c r="I1" s="145"/>
      <c r="J1" s="145"/>
      <c r="K1" s="145"/>
      <c r="L1" s="145"/>
      <c r="M1" s="145"/>
      <c r="N1" s="145"/>
      <c r="O1" s="145"/>
    </row>
    <row r="2" spans="1:4" ht="12.75">
      <c r="A2" s="144"/>
      <c r="B2" s="144"/>
      <c r="C2" s="144"/>
      <c r="D2" s="144"/>
    </row>
    <row r="3" spans="1:15" s="4" customFormat="1" ht="24" customHeight="1">
      <c r="A3" s="9" t="s">
        <v>50</v>
      </c>
      <c r="B3" s="7" t="s">
        <v>49</v>
      </c>
      <c r="C3" s="10" t="s">
        <v>4</v>
      </c>
      <c r="D3" s="7" t="s">
        <v>5</v>
      </c>
      <c r="E3" s="7" t="s">
        <v>6</v>
      </c>
      <c r="F3" s="7" t="s">
        <v>7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8</v>
      </c>
      <c r="L3" s="17" t="s">
        <v>57</v>
      </c>
      <c r="M3" s="7" t="s">
        <v>9</v>
      </c>
      <c r="N3" s="7" t="s">
        <v>10</v>
      </c>
      <c r="O3" s="7" t="s">
        <v>11</v>
      </c>
    </row>
    <row r="4" spans="1:15" ht="13.5">
      <c r="A4" s="42" t="s">
        <v>16</v>
      </c>
      <c r="B4" s="44" t="s">
        <v>158</v>
      </c>
      <c r="C4" s="12" t="s">
        <v>84</v>
      </c>
      <c r="D4" s="13" t="s">
        <v>85</v>
      </c>
      <c r="E4" s="19">
        <v>1</v>
      </c>
      <c r="F4" s="45" t="s">
        <v>116</v>
      </c>
      <c r="G4" s="14">
        <v>30</v>
      </c>
      <c r="H4" s="14">
        <v>21</v>
      </c>
      <c r="I4" s="14">
        <v>20</v>
      </c>
      <c r="J4" s="14">
        <v>25</v>
      </c>
      <c r="K4" s="16">
        <f aca="true" t="shared" si="0" ref="K4:K13">SUM(G4:J4)</f>
        <v>96</v>
      </c>
      <c r="L4" s="15">
        <f>K4/4</f>
        <v>24</v>
      </c>
      <c r="M4" s="18">
        <f aca="true" t="shared" si="1" ref="M4:M13">(MAX(G4:H4,I4:J4))-(MIN(G4:H4,I4:J4))</f>
        <v>10</v>
      </c>
      <c r="N4" s="18">
        <f aca="true" t="shared" si="2" ref="N4:N13">IF(COUNTA(G4:J4)&lt;4,0,LARGE(G4:J4,2)-SMALL(G4:J4,2))</f>
        <v>4</v>
      </c>
      <c r="O4" s="70" t="s">
        <v>268</v>
      </c>
    </row>
    <row r="5" spans="1:15" ht="13.5">
      <c r="A5" s="42" t="s">
        <v>18</v>
      </c>
      <c r="B5" s="90">
        <v>2774</v>
      </c>
      <c r="C5" s="91" t="s">
        <v>178</v>
      </c>
      <c r="D5" s="92" t="s">
        <v>179</v>
      </c>
      <c r="E5" s="93">
        <v>2</v>
      </c>
      <c r="F5" s="94" t="s">
        <v>129</v>
      </c>
      <c r="G5" s="95">
        <v>30</v>
      </c>
      <c r="H5" s="95">
        <v>24</v>
      </c>
      <c r="I5" s="95">
        <v>26</v>
      </c>
      <c r="J5" s="95">
        <v>30</v>
      </c>
      <c r="K5" s="16">
        <f t="shared" si="0"/>
        <v>110</v>
      </c>
      <c r="L5" s="15">
        <f aca="true" t="shared" si="3" ref="L5:L14">K5/4</f>
        <v>27.5</v>
      </c>
      <c r="M5" s="18">
        <f t="shared" si="1"/>
        <v>6</v>
      </c>
      <c r="N5" s="18">
        <f t="shared" si="2"/>
        <v>4</v>
      </c>
      <c r="O5" s="70" t="s">
        <v>269</v>
      </c>
    </row>
    <row r="6" spans="1:15" ht="13.5">
      <c r="A6" s="42" t="s">
        <v>19</v>
      </c>
      <c r="B6" s="90">
        <v>1388</v>
      </c>
      <c r="C6" s="91" t="s">
        <v>86</v>
      </c>
      <c r="D6" s="92" t="s">
        <v>73</v>
      </c>
      <c r="E6" s="93">
        <v>2</v>
      </c>
      <c r="F6" s="94" t="s">
        <v>116</v>
      </c>
      <c r="G6" s="95">
        <v>27</v>
      </c>
      <c r="H6" s="95">
        <v>29</v>
      </c>
      <c r="I6" s="95">
        <v>29</v>
      </c>
      <c r="J6" s="95">
        <v>28</v>
      </c>
      <c r="K6" s="16">
        <f t="shared" si="0"/>
        <v>113</v>
      </c>
      <c r="L6" s="15">
        <f t="shared" si="3"/>
        <v>28.25</v>
      </c>
      <c r="M6" s="18">
        <f t="shared" si="1"/>
        <v>2</v>
      </c>
      <c r="N6" s="18">
        <f t="shared" si="2"/>
        <v>1</v>
      </c>
      <c r="O6" s="70" t="s">
        <v>270</v>
      </c>
    </row>
    <row r="7" spans="1:15" ht="13.5">
      <c r="A7" s="43" t="s">
        <v>20</v>
      </c>
      <c r="B7" s="90" t="s">
        <v>159</v>
      </c>
      <c r="C7" s="91" t="s">
        <v>142</v>
      </c>
      <c r="D7" s="92" t="s">
        <v>107</v>
      </c>
      <c r="E7" s="93">
        <v>2</v>
      </c>
      <c r="F7" s="94" t="s">
        <v>123</v>
      </c>
      <c r="G7" s="95">
        <v>29</v>
      </c>
      <c r="H7" s="95">
        <v>34</v>
      </c>
      <c r="I7" s="95">
        <v>31</v>
      </c>
      <c r="J7" s="95">
        <v>28</v>
      </c>
      <c r="K7" s="16">
        <f t="shared" si="0"/>
        <v>122</v>
      </c>
      <c r="L7" s="15">
        <f t="shared" si="3"/>
        <v>30.5</v>
      </c>
      <c r="M7" s="18">
        <f t="shared" si="1"/>
        <v>6</v>
      </c>
      <c r="N7" s="18">
        <f t="shared" si="2"/>
        <v>2</v>
      </c>
      <c r="O7" s="70">
        <v>35</v>
      </c>
    </row>
    <row r="8" spans="1:15" ht="13.5">
      <c r="A8" s="43" t="s">
        <v>21</v>
      </c>
      <c r="B8" s="90" t="s">
        <v>160</v>
      </c>
      <c r="C8" s="91" t="s">
        <v>108</v>
      </c>
      <c r="D8" s="92" t="s">
        <v>107</v>
      </c>
      <c r="E8" s="93">
        <v>3</v>
      </c>
      <c r="F8" s="94" t="s">
        <v>119</v>
      </c>
      <c r="G8" s="95">
        <v>37</v>
      </c>
      <c r="H8" s="95">
        <v>34</v>
      </c>
      <c r="I8" s="95">
        <v>28</v>
      </c>
      <c r="J8" s="95">
        <v>23</v>
      </c>
      <c r="K8" s="16">
        <f t="shared" si="0"/>
        <v>122</v>
      </c>
      <c r="L8" s="15">
        <f t="shared" si="3"/>
        <v>30.5</v>
      </c>
      <c r="M8" s="18">
        <f t="shared" si="1"/>
        <v>14</v>
      </c>
      <c r="N8" s="18">
        <f t="shared" si="2"/>
        <v>6</v>
      </c>
      <c r="O8" s="70">
        <v>35</v>
      </c>
    </row>
    <row r="9" spans="1:15" ht="13.5">
      <c r="A9" s="43" t="s">
        <v>22</v>
      </c>
      <c r="B9" s="90" t="s">
        <v>250</v>
      </c>
      <c r="C9" s="91" t="s">
        <v>143</v>
      </c>
      <c r="D9" s="92" t="s">
        <v>144</v>
      </c>
      <c r="E9" s="93">
        <v>4</v>
      </c>
      <c r="F9" s="94" t="s">
        <v>74</v>
      </c>
      <c r="G9" s="95">
        <v>32</v>
      </c>
      <c r="H9" s="95">
        <v>28</v>
      </c>
      <c r="I9" s="95">
        <v>31</v>
      </c>
      <c r="J9" s="95">
        <v>32</v>
      </c>
      <c r="K9" s="16">
        <f t="shared" si="0"/>
        <v>123</v>
      </c>
      <c r="L9" s="15">
        <f t="shared" si="3"/>
        <v>30.75</v>
      </c>
      <c r="M9" s="18">
        <f t="shared" si="1"/>
        <v>4</v>
      </c>
      <c r="N9" s="18">
        <f t="shared" si="2"/>
        <v>1</v>
      </c>
      <c r="O9" s="70">
        <v>34</v>
      </c>
    </row>
    <row r="10" spans="1:15" ht="13.5">
      <c r="A10" s="43" t="s">
        <v>23</v>
      </c>
      <c r="B10" s="90" t="s">
        <v>157</v>
      </c>
      <c r="C10" s="91" t="s">
        <v>114</v>
      </c>
      <c r="D10" s="92" t="s">
        <v>115</v>
      </c>
      <c r="E10" s="93">
        <v>1</v>
      </c>
      <c r="F10" s="94" t="s">
        <v>113</v>
      </c>
      <c r="G10" s="95">
        <v>26</v>
      </c>
      <c r="H10" s="95">
        <v>37</v>
      </c>
      <c r="I10" s="95">
        <v>23</v>
      </c>
      <c r="J10" s="95">
        <v>37</v>
      </c>
      <c r="K10" s="16">
        <f t="shared" si="0"/>
        <v>123</v>
      </c>
      <c r="L10" s="15">
        <f t="shared" si="3"/>
        <v>30.75</v>
      </c>
      <c r="M10" s="18">
        <f t="shared" si="1"/>
        <v>14</v>
      </c>
      <c r="N10" s="18">
        <f t="shared" si="2"/>
        <v>11</v>
      </c>
      <c r="O10" s="70">
        <v>34</v>
      </c>
    </row>
    <row r="11" spans="1:15" ht="13.5">
      <c r="A11" s="43" t="s">
        <v>24</v>
      </c>
      <c r="B11" s="90" t="s">
        <v>162</v>
      </c>
      <c r="C11" s="91" t="s">
        <v>146</v>
      </c>
      <c r="D11" s="92" t="s">
        <v>145</v>
      </c>
      <c r="E11" s="93">
        <v>5</v>
      </c>
      <c r="F11" s="94" t="s">
        <v>113</v>
      </c>
      <c r="G11" s="95">
        <v>37</v>
      </c>
      <c r="H11" s="95">
        <v>35</v>
      </c>
      <c r="I11" s="95">
        <v>31</v>
      </c>
      <c r="J11" s="95">
        <v>32</v>
      </c>
      <c r="K11" s="16">
        <f t="shared" si="0"/>
        <v>135</v>
      </c>
      <c r="L11" s="15">
        <f t="shared" si="3"/>
        <v>33.75</v>
      </c>
      <c r="M11" s="18">
        <f t="shared" si="1"/>
        <v>6</v>
      </c>
      <c r="N11" s="18">
        <f t="shared" si="2"/>
        <v>3</v>
      </c>
      <c r="O11" s="70">
        <v>22</v>
      </c>
    </row>
    <row r="12" spans="1:15" ht="13.5">
      <c r="A12" s="43" t="s">
        <v>25</v>
      </c>
      <c r="B12" s="90" t="s">
        <v>161</v>
      </c>
      <c r="C12" s="91" t="s">
        <v>142</v>
      </c>
      <c r="D12" s="92" t="s">
        <v>145</v>
      </c>
      <c r="E12" s="93" t="s">
        <v>87</v>
      </c>
      <c r="F12" s="94" t="s">
        <v>123</v>
      </c>
      <c r="G12" s="95">
        <v>38</v>
      </c>
      <c r="H12" s="95">
        <v>35</v>
      </c>
      <c r="I12" s="95">
        <v>33</v>
      </c>
      <c r="J12" s="95">
        <v>32</v>
      </c>
      <c r="K12" s="16">
        <f t="shared" si="0"/>
        <v>138</v>
      </c>
      <c r="L12" s="15">
        <f t="shared" si="3"/>
        <v>34.5</v>
      </c>
      <c r="M12" s="18">
        <f t="shared" si="1"/>
        <v>6</v>
      </c>
      <c r="N12" s="18">
        <f t="shared" si="2"/>
        <v>2</v>
      </c>
      <c r="O12" s="70">
        <v>19</v>
      </c>
    </row>
    <row r="13" spans="1:15" ht="13.5">
      <c r="A13" s="43" t="s">
        <v>26</v>
      </c>
      <c r="B13" s="90" t="s">
        <v>251</v>
      </c>
      <c r="C13" s="91" t="s">
        <v>252</v>
      </c>
      <c r="D13" s="92" t="s">
        <v>189</v>
      </c>
      <c r="E13" s="93">
        <v>4</v>
      </c>
      <c r="F13" s="94" t="s">
        <v>190</v>
      </c>
      <c r="G13" s="95">
        <v>39</v>
      </c>
      <c r="H13" s="95">
        <v>34</v>
      </c>
      <c r="I13" s="95">
        <v>28</v>
      </c>
      <c r="J13" s="95">
        <v>42</v>
      </c>
      <c r="K13" s="16">
        <f t="shared" si="0"/>
        <v>143</v>
      </c>
      <c r="L13" s="15">
        <f t="shared" si="3"/>
        <v>35.75</v>
      </c>
      <c r="M13" s="18">
        <f t="shared" si="1"/>
        <v>14</v>
      </c>
      <c r="N13" s="18">
        <f t="shared" si="2"/>
        <v>5</v>
      </c>
      <c r="O13" s="70">
        <v>14</v>
      </c>
    </row>
    <row r="14" spans="1:15" ht="13.5">
      <c r="A14" s="43" t="s">
        <v>27</v>
      </c>
      <c r="B14" s="90" t="s">
        <v>253</v>
      </c>
      <c r="C14" s="91" t="s">
        <v>254</v>
      </c>
      <c r="D14" s="92" t="s">
        <v>255</v>
      </c>
      <c r="E14" s="93">
        <v>4</v>
      </c>
      <c r="F14" s="94" t="s">
        <v>113</v>
      </c>
      <c r="G14" s="95">
        <v>40</v>
      </c>
      <c r="H14" s="95">
        <v>33</v>
      </c>
      <c r="I14" s="95">
        <v>35</v>
      </c>
      <c r="J14" s="95">
        <v>36</v>
      </c>
      <c r="K14" s="16">
        <f>SUM(G14:J14)</f>
        <v>144</v>
      </c>
      <c r="L14" s="15">
        <f t="shared" si="3"/>
        <v>36</v>
      </c>
      <c r="M14" s="18">
        <f>(MAX(G14:H14,I14:J14))-(MIN(G14:H14,I14:J14))</f>
        <v>7</v>
      </c>
      <c r="N14" s="18">
        <f>IF(COUNTA(G14:J14)&lt;4,0,LARGE(G14:J14,2)-SMALL(G14:J14,2))</f>
        <v>1</v>
      </c>
      <c r="O14" s="70">
        <v>13</v>
      </c>
    </row>
    <row r="15" spans="1:15" ht="13.5">
      <c r="A15" s="43"/>
      <c r="B15" s="44"/>
      <c r="C15" s="79"/>
      <c r="D15" s="80"/>
      <c r="E15" s="19"/>
      <c r="F15" s="45"/>
      <c r="G15" s="85"/>
      <c r="H15" s="85"/>
      <c r="I15" s="85"/>
      <c r="J15" s="86"/>
      <c r="K15" s="16"/>
      <c r="L15" s="15"/>
      <c r="M15" s="18"/>
      <c r="N15" s="18"/>
      <c r="O15" s="77"/>
    </row>
    <row r="16" spans="1:15" ht="13.5">
      <c r="A16" s="43"/>
      <c r="B16" s="44"/>
      <c r="C16" s="79"/>
      <c r="D16" s="80"/>
      <c r="E16" s="19"/>
      <c r="F16" s="45"/>
      <c r="G16" s="85"/>
      <c r="H16" s="85"/>
      <c r="I16" s="85"/>
      <c r="J16" s="86"/>
      <c r="K16" s="16"/>
      <c r="L16" s="15"/>
      <c r="M16" s="18"/>
      <c r="N16" s="18"/>
      <c r="O16" s="77"/>
    </row>
    <row r="17" spans="1:15" ht="13.5">
      <c r="A17" s="43"/>
      <c r="B17" s="44"/>
      <c r="C17" s="79"/>
      <c r="D17" s="80"/>
      <c r="E17" s="19"/>
      <c r="F17" s="45"/>
      <c r="G17" s="85"/>
      <c r="H17" s="85"/>
      <c r="I17" s="85"/>
      <c r="J17" s="86"/>
      <c r="K17" s="16"/>
      <c r="L17" s="15"/>
      <c r="M17" s="18"/>
      <c r="N17" s="18"/>
      <c r="O17" s="77"/>
    </row>
    <row r="18" spans="1:15" ht="13.5">
      <c r="A18" s="43"/>
      <c r="B18" s="44"/>
      <c r="C18" s="79"/>
      <c r="D18" s="80"/>
      <c r="E18" s="19"/>
      <c r="F18" s="45"/>
      <c r="G18" s="14"/>
      <c r="H18" s="14"/>
      <c r="I18" s="14"/>
      <c r="J18" s="14"/>
      <c r="K18" s="16"/>
      <c r="L18" s="15"/>
      <c r="M18" s="18"/>
      <c r="N18" s="18"/>
      <c r="O18" s="70"/>
    </row>
    <row r="19" spans="1:15" ht="13.5">
      <c r="A19" s="43"/>
      <c r="B19" s="44"/>
      <c r="C19" s="79"/>
      <c r="D19" s="80"/>
      <c r="E19" s="19"/>
      <c r="F19" s="45"/>
      <c r="G19" s="14"/>
      <c r="H19" s="14"/>
      <c r="I19" s="14"/>
      <c r="J19" s="14"/>
      <c r="K19" s="16"/>
      <c r="L19" s="15"/>
      <c r="M19" s="18"/>
      <c r="N19" s="18"/>
      <c r="O19" s="70"/>
    </row>
    <row r="20" spans="1:15" ht="13.5">
      <c r="A20" s="43"/>
      <c r="B20" s="44"/>
      <c r="C20" s="12"/>
      <c r="D20" s="13"/>
      <c r="E20" s="19"/>
      <c r="F20" s="45"/>
      <c r="G20" s="14"/>
      <c r="H20" s="14"/>
      <c r="I20" s="14"/>
      <c r="J20" s="14"/>
      <c r="K20" s="16"/>
      <c r="L20" s="15"/>
      <c r="M20" s="18"/>
      <c r="N20" s="18"/>
      <c r="O20" s="70"/>
    </row>
    <row r="21" spans="1:15" ht="13.5">
      <c r="A21" s="43"/>
      <c r="B21" s="44"/>
      <c r="C21" s="12"/>
      <c r="D21" s="13"/>
      <c r="E21" s="19"/>
      <c r="F21" s="45"/>
      <c r="G21" s="14"/>
      <c r="H21" s="14"/>
      <c r="I21" s="14"/>
      <c r="J21" s="14"/>
      <c r="K21" s="16"/>
      <c r="L21" s="15"/>
      <c r="M21" s="18"/>
      <c r="N21" s="18"/>
      <c r="O21" s="70"/>
    </row>
    <row r="22" spans="1:15" ht="13.5">
      <c r="A22" s="20"/>
      <c r="B22" s="46"/>
      <c r="C22" s="34"/>
      <c r="D22" s="35"/>
      <c r="E22" s="36"/>
      <c r="F22" s="47"/>
      <c r="G22" s="38"/>
      <c r="H22" s="38"/>
      <c r="I22" s="38"/>
      <c r="J22" s="38"/>
      <c r="K22" s="48"/>
      <c r="L22" s="39"/>
      <c r="M22" s="40"/>
      <c r="N22" s="40"/>
      <c r="O22" s="49"/>
    </row>
    <row r="23" spans="1:15" ht="13.5">
      <c r="A23" s="32"/>
      <c r="B23" s="33"/>
      <c r="C23" s="34"/>
      <c r="D23" s="35"/>
      <c r="E23" s="36"/>
      <c r="F23" s="37"/>
      <c r="G23" s="38"/>
      <c r="H23" s="38"/>
      <c r="I23" s="38"/>
      <c r="J23" s="38"/>
      <c r="K23" s="34"/>
      <c r="L23" s="39"/>
      <c r="M23" s="40"/>
      <c r="N23" s="40"/>
      <c r="O23" s="41"/>
    </row>
    <row r="24" spans="1:15" ht="12.75">
      <c r="A24" s="143" t="s">
        <v>67</v>
      </c>
      <c r="B24" s="143"/>
      <c r="C24" s="143"/>
      <c r="D24" s="143"/>
      <c r="E24" s="29"/>
      <c r="F24" s="29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4" ht="12.75">
      <c r="A25" s="144"/>
      <c r="B25" s="144"/>
      <c r="C25" s="144"/>
      <c r="D25" s="144"/>
    </row>
    <row r="26" spans="1:15" ht="24" customHeight="1">
      <c r="A26" s="9" t="s">
        <v>50</v>
      </c>
      <c r="B26" s="7" t="s">
        <v>49</v>
      </c>
      <c r="C26" s="10" t="s">
        <v>4</v>
      </c>
      <c r="D26" s="7" t="s">
        <v>5</v>
      </c>
      <c r="E26" s="7" t="s">
        <v>6</v>
      </c>
      <c r="F26" s="7" t="s">
        <v>7</v>
      </c>
      <c r="G26" s="7" t="s">
        <v>12</v>
      </c>
      <c r="H26" s="7" t="s">
        <v>13</v>
      </c>
      <c r="I26" s="7" t="s">
        <v>14</v>
      </c>
      <c r="J26" s="7" t="s">
        <v>15</v>
      </c>
      <c r="K26" s="7" t="s">
        <v>8</v>
      </c>
      <c r="L26" s="17" t="s">
        <v>57</v>
      </c>
      <c r="M26" s="7" t="s">
        <v>9</v>
      </c>
      <c r="N26" s="7" t="s">
        <v>10</v>
      </c>
      <c r="O26" s="7" t="s">
        <v>11</v>
      </c>
    </row>
    <row r="27" spans="1:15" ht="13.5">
      <c r="A27" s="42" t="s">
        <v>16</v>
      </c>
      <c r="B27" s="74" t="s">
        <v>164</v>
      </c>
      <c r="C27" s="79" t="s">
        <v>135</v>
      </c>
      <c r="D27" s="80" t="s">
        <v>75</v>
      </c>
      <c r="E27" s="19">
        <v>1</v>
      </c>
      <c r="F27" s="45" t="s">
        <v>116</v>
      </c>
      <c r="G27" s="14">
        <v>24</v>
      </c>
      <c r="H27" s="14">
        <v>24</v>
      </c>
      <c r="I27" s="14">
        <v>30</v>
      </c>
      <c r="J27" s="14">
        <v>22</v>
      </c>
      <c r="K27" s="16">
        <f aca="true" t="shared" si="4" ref="K27:K38">SUM(G27:J27)</f>
        <v>100</v>
      </c>
      <c r="L27" s="30">
        <f>K27/4</f>
        <v>25</v>
      </c>
      <c r="M27" s="31">
        <f aca="true" t="shared" si="5" ref="M27:M38">(MAX(G27:H27,I27:J27))-(MIN(G27:H27,I27:J27))</f>
        <v>8</v>
      </c>
      <c r="N27" s="31">
        <f aca="true" t="shared" si="6" ref="N27:N38">IF(COUNTA(G27:J27)&lt;4,0,LARGE(G27:J27,2)-SMALL(G27:J27,2))</f>
        <v>0</v>
      </c>
      <c r="O27" s="75" t="s">
        <v>263</v>
      </c>
    </row>
    <row r="28" spans="1:15" ht="13.5">
      <c r="A28" s="42" t="s">
        <v>18</v>
      </c>
      <c r="B28" s="74" t="s">
        <v>166</v>
      </c>
      <c r="C28" s="79" t="s">
        <v>150</v>
      </c>
      <c r="D28" s="80" t="s">
        <v>75</v>
      </c>
      <c r="E28" s="19">
        <v>1</v>
      </c>
      <c r="F28" s="45" t="s">
        <v>116</v>
      </c>
      <c r="G28" s="95">
        <v>27</v>
      </c>
      <c r="H28" s="95">
        <v>22</v>
      </c>
      <c r="I28" s="95">
        <v>23</v>
      </c>
      <c r="J28" s="95">
        <v>30</v>
      </c>
      <c r="K28" s="16">
        <f t="shared" si="4"/>
        <v>102</v>
      </c>
      <c r="L28" s="30">
        <f aca="true" t="shared" si="7" ref="L28:L38">K28/4</f>
        <v>25.5</v>
      </c>
      <c r="M28" s="18">
        <f t="shared" si="5"/>
        <v>8</v>
      </c>
      <c r="N28" s="18">
        <f t="shared" si="6"/>
        <v>4</v>
      </c>
      <c r="O28" s="70" t="s">
        <v>264</v>
      </c>
    </row>
    <row r="29" spans="1:15" ht="13.5">
      <c r="A29" s="42" t="s">
        <v>19</v>
      </c>
      <c r="B29" s="96" t="s">
        <v>165</v>
      </c>
      <c r="C29" s="91" t="s">
        <v>149</v>
      </c>
      <c r="D29" s="92" t="s">
        <v>121</v>
      </c>
      <c r="E29" s="93">
        <v>2</v>
      </c>
      <c r="F29" s="94" t="s">
        <v>74</v>
      </c>
      <c r="G29" s="95">
        <v>27</v>
      </c>
      <c r="H29" s="95">
        <v>22</v>
      </c>
      <c r="I29" s="95">
        <v>28</v>
      </c>
      <c r="J29" s="95">
        <v>28</v>
      </c>
      <c r="K29" s="16">
        <f t="shared" si="4"/>
        <v>105</v>
      </c>
      <c r="L29" s="30">
        <f t="shared" si="7"/>
        <v>26.25</v>
      </c>
      <c r="M29" s="18">
        <f t="shared" si="5"/>
        <v>6</v>
      </c>
      <c r="N29" s="18">
        <f t="shared" si="6"/>
        <v>1</v>
      </c>
      <c r="O29" s="70" t="s">
        <v>265</v>
      </c>
    </row>
    <row r="30" spans="1:15" ht="13.5">
      <c r="A30" s="43" t="s">
        <v>20</v>
      </c>
      <c r="B30" s="96" t="s">
        <v>256</v>
      </c>
      <c r="C30" s="91" t="s">
        <v>257</v>
      </c>
      <c r="D30" s="92" t="s">
        <v>98</v>
      </c>
      <c r="E30" s="93">
        <v>2</v>
      </c>
      <c r="F30" s="94" t="s">
        <v>116</v>
      </c>
      <c r="G30" s="95">
        <v>26</v>
      </c>
      <c r="H30" s="95">
        <v>25</v>
      </c>
      <c r="I30" s="95">
        <v>27</v>
      </c>
      <c r="J30" s="95">
        <v>28</v>
      </c>
      <c r="K30" s="16">
        <f t="shared" si="4"/>
        <v>106</v>
      </c>
      <c r="L30" s="30">
        <f t="shared" si="7"/>
        <v>26.5</v>
      </c>
      <c r="M30" s="18">
        <f t="shared" si="5"/>
        <v>3</v>
      </c>
      <c r="N30" s="18">
        <f t="shared" si="6"/>
        <v>1</v>
      </c>
      <c r="O30" s="70">
        <v>51</v>
      </c>
    </row>
    <row r="31" spans="1:15" ht="13.5">
      <c r="A31" s="43" t="s">
        <v>21</v>
      </c>
      <c r="B31" s="96" t="s">
        <v>163</v>
      </c>
      <c r="C31" s="91" t="s">
        <v>180</v>
      </c>
      <c r="D31" s="92" t="s">
        <v>17</v>
      </c>
      <c r="E31" s="93">
        <v>2</v>
      </c>
      <c r="F31" s="94" t="s">
        <v>119</v>
      </c>
      <c r="G31" s="95">
        <v>28</v>
      </c>
      <c r="H31" s="95">
        <v>31</v>
      </c>
      <c r="I31" s="95">
        <v>22</v>
      </c>
      <c r="J31" s="95">
        <v>26</v>
      </c>
      <c r="K31" s="16">
        <f t="shared" si="4"/>
        <v>107</v>
      </c>
      <c r="L31" s="30">
        <f t="shared" si="7"/>
        <v>26.75</v>
      </c>
      <c r="M31" s="18">
        <f t="shared" si="5"/>
        <v>9</v>
      </c>
      <c r="N31" s="18">
        <f t="shared" si="6"/>
        <v>2</v>
      </c>
      <c r="O31" s="70">
        <v>50</v>
      </c>
    </row>
    <row r="32" spans="1:15" ht="13.5">
      <c r="A32" s="43" t="s">
        <v>22</v>
      </c>
      <c r="B32" s="96" t="s">
        <v>168</v>
      </c>
      <c r="C32" s="91" t="s">
        <v>118</v>
      </c>
      <c r="D32" s="92" t="s">
        <v>93</v>
      </c>
      <c r="E32" s="93">
        <v>4</v>
      </c>
      <c r="F32" s="94" t="s">
        <v>116</v>
      </c>
      <c r="G32" s="95">
        <v>33</v>
      </c>
      <c r="H32" s="95">
        <v>25</v>
      </c>
      <c r="I32" s="95">
        <v>33</v>
      </c>
      <c r="J32" s="95">
        <v>29</v>
      </c>
      <c r="K32" s="16">
        <f t="shared" si="4"/>
        <v>120</v>
      </c>
      <c r="L32" s="30">
        <f t="shared" si="7"/>
        <v>30</v>
      </c>
      <c r="M32" s="18">
        <f t="shared" si="5"/>
        <v>8</v>
      </c>
      <c r="N32" s="18">
        <f t="shared" si="6"/>
        <v>4</v>
      </c>
      <c r="O32" s="70">
        <v>37</v>
      </c>
    </row>
    <row r="33" spans="1:15" ht="13.5">
      <c r="A33" s="43" t="s">
        <v>23</v>
      </c>
      <c r="B33" s="96" t="s">
        <v>188</v>
      </c>
      <c r="C33" s="91" t="s">
        <v>258</v>
      </c>
      <c r="D33" s="92" t="s">
        <v>122</v>
      </c>
      <c r="E33" s="93">
        <v>3</v>
      </c>
      <c r="F33" s="94" t="s">
        <v>123</v>
      </c>
      <c r="G33" s="95">
        <v>29</v>
      </c>
      <c r="H33" s="95">
        <v>37</v>
      </c>
      <c r="I33" s="95">
        <v>27</v>
      </c>
      <c r="J33" s="95">
        <v>27</v>
      </c>
      <c r="K33" s="16">
        <f t="shared" si="4"/>
        <v>120</v>
      </c>
      <c r="L33" s="30">
        <f t="shared" si="7"/>
        <v>30</v>
      </c>
      <c r="M33" s="18">
        <f t="shared" si="5"/>
        <v>10</v>
      </c>
      <c r="N33" s="18">
        <f t="shared" si="6"/>
        <v>2</v>
      </c>
      <c r="O33" s="70">
        <v>37</v>
      </c>
    </row>
    <row r="34" spans="1:15" ht="13.5">
      <c r="A34" s="43" t="s">
        <v>24</v>
      </c>
      <c r="B34" s="96" t="s">
        <v>170</v>
      </c>
      <c r="C34" s="91" t="s">
        <v>259</v>
      </c>
      <c r="D34" s="92" t="s">
        <v>91</v>
      </c>
      <c r="E34" s="93">
        <v>3</v>
      </c>
      <c r="F34" s="94" t="s">
        <v>116</v>
      </c>
      <c r="G34" s="95">
        <v>33</v>
      </c>
      <c r="H34" s="95">
        <v>37</v>
      </c>
      <c r="I34" s="95">
        <v>26</v>
      </c>
      <c r="J34" s="95">
        <v>31</v>
      </c>
      <c r="K34" s="16">
        <f t="shared" si="4"/>
        <v>127</v>
      </c>
      <c r="L34" s="30">
        <f t="shared" si="7"/>
        <v>31.75</v>
      </c>
      <c r="M34" s="18">
        <f t="shared" si="5"/>
        <v>11</v>
      </c>
      <c r="N34" s="18">
        <f t="shared" si="6"/>
        <v>2</v>
      </c>
      <c r="O34" s="70">
        <v>30</v>
      </c>
    </row>
    <row r="35" spans="1:15" ht="13.5">
      <c r="A35" s="43" t="s">
        <v>25</v>
      </c>
      <c r="B35" s="96" t="s">
        <v>260</v>
      </c>
      <c r="C35" s="91" t="s">
        <v>261</v>
      </c>
      <c r="D35" s="92" t="s">
        <v>262</v>
      </c>
      <c r="E35" s="93">
        <v>4</v>
      </c>
      <c r="F35" s="94" t="s">
        <v>123</v>
      </c>
      <c r="G35" s="95">
        <v>33</v>
      </c>
      <c r="H35" s="95">
        <v>30</v>
      </c>
      <c r="I35" s="95">
        <v>32</v>
      </c>
      <c r="J35" s="95">
        <v>33</v>
      </c>
      <c r="K35" s="16">
        <f t="shared" si="4"/>
        <v>128</v>
      </c>
      <c r="L35" s="30">
        <f t="shared" si="7"/>
        <v>32</v>
      </c>
      <c r="M35" s="18">
        <f t="shared" si="5"/>
        <v>3</v>
      </c>
      <c r="N35" s="18">
        <f t="shared" si="6"/>
        <v>1</v>
      </c>
      <c r="O35" s="70">
        <v>29</v>
      </c>
    </row>
    <row r="36" spans="1:15" ht="13.5">
      <c r="A36" s="43" t="s">
        <v>26</v>
      </c>
      <c r="B36" s="96" t="s">
        <v>171</v>
      </c>
      <c r="C36" s="91" t="s">
        <v>152</v>
      </c>
      <c r="D36" s="92" t="s">
        <v>148</v>
      </c>
      <c r="E36" s="93">
        <v>4</v>
      </c>
      <c r="F36" s="94" t="s">
        <v>147</v>
      </c>
      <c r="G36" s="95">
        <v>30</v>
      </c>
      <c r="H36" s="95">
        <v>37</v>
      </c>
      <c r="I36" s="95">
        <v>30</v>
      </c>
      <c r="J36" s="95">
        <v>31</v>
      </c>
      <c r="K36" s="16">
        <f t="shared" si="4"/>
        <v>128</v>
      </c>
      <c r="L36" s="30">
        <f t="shared" si="7"/>
        <v>32</v>
      </c>
      <c r="M36" s="18">
        <f t="shared" si="5"/>
        <v>7</v>
      </c>
      <c r="N36" s="18">
        <f t="shared" si="6"/>
        <v>1</v>
      </c>
      <c r="O36" s="70">
        <v>29</v>
      </c>
    </row>
    <row r="37" spans="1:15" ht="13.5">
      <c r="A37" s="43" t="s">
        <v>27</v>
      </c>
      <c r="B37" s="96" t="s">
        <v>169</v>
      </c>
      <c r="C37" s="91" t="s">
        <v>97</v>
      </c>
      <c r="D37" s="92" t="s">
        <v>98</v>
      </c>
      <c r="E37" s="93">
        <v>3</v>
      </c>
      <c r="F37" s="94" t="s">
        <v>138</v>
      </c>
      <c r="G37" s="95">
        <v>33</v>
      </c>
      <c r="H37" s="95">
        <v>39</v>
      </c>
      <c r="I37" s="95">
        <v>29</v>
      </c>
      <c r="J37" s="95">
        <v>29</v>
      </c>
      <c r="K37" s="16">
        <f t="shared" si="4"/>
        <v>130</v>
      </c>
      <c r="L37" s="30">
        <f t="shared" si="7"/>
        <v>32.5</v>
      </c>
      <c r="M37" s="18">
        <f t="shared" si="5"/>
        <v>10</v>
      </c>
      <c r="N37" s="18">
        <f t="shared" si="6"/>
        <v>4</v>
      </c>
      <c r="O37" s="70">
        <v>27</v>
      </c>
    </row>
    <row r="38" spans="1:15" ht="13.5">
      <c r="A38" s="43" t="s">
        <v>28</v>
      </c>
      <c r="B38" s="96" t="s">
        <v>167</v>
      </c>
      <c r="C38" s="91" t="s">
        <v>151</v>
      </c>
      <c r="D38" s="92" t="s">
        <v>121</v>
      </c>
      <c r="E38" s="93">
        <v>3</v>
      </c>
      <c r="F38" s="94" t="s">
        <v>147</v>
      </c>
      <c r="G38" s="95">
        <v>33</v>
      </c>
      <c r="H38" s="95">
        <v>32</v>
      </c>
      <c r="I38" s="95">
        <v>34</v>
      </c>
      <c r="J38" s="95">
        <v>35</v>
      </c>
      <c r="K38" s="16">
        <f t="shared" si="4"/>
        <v>134</v>
      </c>
      <c r="L38" s="30">
        <f t="shared" si="7"/>
        <v>33.5</v>
      </c>
      <c r="M38" s="18">
        <f t="shared" si="5"/>
        <v>3</v>
      </c>
      <c r="N38" s="18">
        <f t="shared" si="6"/>
        <v>1</v>
      </c>
      <c r="O38" s="70">
        <v>23</v>
      </c>
    </row>
    <row r="39" spans="1:15" ht="13.5">
      <c r="A39" s="43"/>
      <c r="B39" s="74"/>
      <c r="C39" s="82"/>
      <c r="D39" s="80"/>
      <c r="E39" s="19"/>
      <c r="F39" s="45"/>
      <c r="G39" s="87"/>
      <c r="H39" s="87"/>
      <c r="I39" s="87"/>
      <c r="J39" s="87"/>
      <c r="K39" s="16"/>
      <c r="L39" s="30"/>
      <c r="M39" s="18"/>
      <c r="N39" s="18"/>
      <c r="O39" s="70"/>
    </row>
    <row r="40" spans="1:15" ht="13.5">
      <c r="A40" s="43"/>
      <c r="B40" s="74"/>
      <c r="C40" s="82"/>
      <c r="D40" s="80"/>
      <c r="E40" s="19"/>
      <c r="F40" s="45"/>
      <c r="G40" s="87"/>
      <c r="H40" s="87"/>
      <c r="I40" s="87"/>
      <c r="J40" s="87"/>
      <c r="K40" s="16"/>
      <c r="L40" s="30"/>
      <c r="M40" s="18"/>
      <c r="N40" s="18"/>
      <c r="O40" s="70"/>
    </row>
    <row r="41" spans="1:15" ht="13.5">
      <c r="A41" s="43"/>
      <c r="B41" s="74"/>
      <c r="C41" s="82"/>
      <c r="D41" s="80"/>
      <c r="E41" s="19"/>
      <c r="F41" s="45"/>
      <c r="G41" s="87"/>
      <c r="H41" s="87"/>
      <c r="I41" s="87"/>
      <c r="J41" s="87"/>
      <c r="K41" s="16"/>
      <c r="L41" s="30"/>
      <c r="M41" s="18"/>
      <c r="N41" s="18"/>
      <c r="O41" s="70"/>
    </row>
    <row r="42" spans="1:15" ht="13.5">
      <c r="A42" s="43"/>
      <c r="B42" s="74"/>
      <c r="C42" s="82"/>
      <c r="D42" s="80"/>
      <c r="E42" s="19"/>
      <c r="F42" s="45"/>
      <c r="G42" s="87"/>
      <c r="H42" s="87"/>
      <c r="I42" s="87"/>
      <c r="J42" s="87"/>
      <c r="K42" s="16"/>
      <c r="L42" s="30"/>
      <c r="M42" s="18"/>
      <c r="N42" s="18"/>
      <c r="O42" s="70"/>
    </row>
    <row r="43" spans="1:15" ht="13.5">
      <c r="A43" s="43"/>
      <c r="B43" s="74"/>
      <c r="C43" s="82"/>
      <c r="D43" s="80"/>
      <c r="E43" s="19"/>
      <c r="F43" s="45"/>
      <c r="G43" s="14"/>
      <c r="H43" s="14"/>
      <c r="I43" s="14"/>
      <c r="J43" s="14"/>
      <c r="K43" s="16"/>
      <c r="L43" s="30"/>
      <c r="M43" s="18"/>
      <c r="N43" s="18"/>
      <c r="O43" s="70"/>
    </row>
    <row r="44" spans="1:15" ht="13.5">
      <c r="A44" s="43"/>
      <c r="B44" s="74"/>
      <c r="C44" s="82"/>
      <c r="D44" s="80"/>
      <c r="E44" s="19"/>
      <c r="F44" s="45"/>
      <c r="G44" s="14"/>
      <c r="H44" s="14"/>
      <c r="I44" s="14"/>
      <c r="J44" s="14"/>
      <c r="K44" s="16"/>
      <c r="L44" s="30"/>
      <c r="M44" s="18"/>
      <c r="N44" s="18"/>
      <c r="O44" s="70"/>
    </row>
    <row r="45" spans="1:15" ht="13.5">
      <c r="A45" s="43"/>
      <c r="B45" s="74"/>
      <c r="C45" s="82"/>
      <c r="D45" s="80"/>
      <c r="E45" s="19"/>
      <c r="F45" s="45"/>
      <c r="G45" s="14"/>
      <c r="H45" s="14"/>
      <c r="I45" s="14"/>
      <c r="J45" s="14"/>
      <c r="K45" s="16"/>
      <c r="L45" s="30"/>
      <c r="M45" s="18"/>
      <c r="N45" s="18"/>
      <c r="O45" s="70"/>
    </row>
    <row r="46" spans="1:15" ht="13.5">
      <c r="A46" s="43"/>
      <c r="B46" s="74"/>
      <c r="C46" s="82"/>
      <c r="D46" s="80"/>
      <c r="E46" s="19"/>
      <c r="F46" s="45"/>
      <c r="G46" s="14"/>
      <c r="H46" s="14"/>
      <c r="I46" s="14"/>
      <c r="J46" s="14"/>
      <c r="K46" s="16"/>
      <c r="L46" s="30"/>
      <c r="M46" s="18"/>
      <c r="N46" s="18"/>
      <c r="O46" s="70"/>
    </row>
    <row r="47" spans="1:15" ht="13.5">
      <c r="A47" s="43"/>
      <c r="B47" s="74"/>
      <c r="C47" s="82"/>
      <c r="D47" s="80"/>
      <c r="E47" s="19"/>
      <c r="F47" s="45"/>
      <c r="G47" s="14"/>
      <c r="H47" s="14"/>
      <c r="I47" s="14"/>
      <c r="J47" s="14"/>
      <c r="K47" s="16"/>
      <c r="L47" s="30"/>
      <c r="M47" s="18"/>
      <c r="N47" s="18"/>
      <c r="O47" s="70"/>
    </row>
    <row r="48" spans="1:15" ht="13.5">
      <c r="A48" s="43"/>
      <c r="B48" s="74"/>
      <c r="C48" s="12"/>
      <c r="D48" s="13"/>
      <c r="E48" s="19"/>
      <c r="F48" s="45"/>
      <c r="G48" s="14"/>
      <c r="H48" s="14"/>
      <c r="I48" s="14"/>
      <c r="J48" s="14"/>
      <c r="K48" s="16"/>
      <c r="L48" s="30"/>
      <c r="M48" s="18"/>
      <c r="N48" s="18"/>
      <c r="O48" s="70"/>
    </row>
    <row r="49" spans="1:15" ht="13.5">
      <c r="A49" s="43"/>
      <c r="B49" s="74"/>
      <c r="C49" s="12"/>
      <c r="D49" s="13"/>
      <c r="E49" s="19"/>
      <c r="F49" s="45"/>
      <c r="G49" s="14"/>
      <c r="H49" s="14"/>
      <c r="I49" s="14"/>
      <c r="J49" s="14"/>
      <c r="K49" s="16"/>
      <c r="L49" s="30"/>
      <c r="M49" s="18"/>
      <c r="N49" s="18"/>
      <c r="O49" s="70"/>
    </row>
    <row r="50" spans="1:15" ht="13.5">
      <c r="A50" s="43"/>
      <c r="B50" s="74"/>
      <c r="C50" s="12"/>
      <c r="D50" s="13"/>
      <c r="E50" s="19"/>
      <c r="F50" s="45"/>
      <c r="G50" s="14"/>
      <c r="H50" s="14"/>
      <c r="I50" s="14"/>
      <c r="J50" s="14"/>
      <c r="K50" s="16"/>
      <c r="L50" s="15"/>
      <c r="M50" s="18"/>
      <c r="N50" s="18"/>
      <c r="O50" s="16"/>
    </row>
    <row r="51" spans="1:15" ht="13.5">
      <c r="A51" s="43"/>
      <c r="B51" s="74"/>
      <c r="C51" s="12"/>
      <c r="D51" s="13"/>
      <c r="E51" s="19"/>
      <c r="F51" s="45"/>
      <c r="G51" s="14"/>
      <c r="H51" s="14"/>
      <c r="I51" s="14"/>
      <c r="J51" s="14"/>
      <c r="K51" s="16"/>
      <c r="L51" s="15"/>
      <c r="M51" s="18"/>
      <c r="N51" s="18"/>
      <c r="O51" s="16"/>
    </row>
    <row r="52" spans="1:15" ht="13.5">
      <c r="A52" s="43"/>
      <c r="B52" s="74"/>
      <c r="C52" s="12"/>
      <c r="D52" s="13"/>
      <c r="E52" s="19"/>
      <c r="F52" s="45"/>
      <c r="G52" s="14"/>
      <c r="H52" s="14"/>
      <c r="I52" s="14"/>
      <c r="J52" s="14"/>
      <c r="K52" s="16"/>
      <c r="L52" s="15"/>
      <c r="M52" s="18"/>
      <c r="N52" s="18"/>
      <c r="O52" s="16"/>
    </row>
    <row r="53" spans="1:15" ht="13.5">
      <c r="A53" s="20"/>
      <c r="B53" s="33"/>
      <c r="C53" s="34"/>
      <c r="D53" s="35"/>
      <c r="E53" s="36"/>
      <c r="F53" s="47"/>
      <c r="G53" s="38"/>
      <c r="H53" s="38"/>
      <c r="I53" s="38"/>
      <c r="J53" s="38"/>
      <c r="K53" s="48"/>
      <c r="L53" s="39"/>
      <c r="M53" s="40"/>
      <c r="N53" s="40"/>
      <c r="O53" s="48"/>
    </row>
    <row r="54" spans="1:15" ht="13.5">
      <c r="A54" s="148" t="s">
        <v>68</v>
      </c>
      <c r="B54" s="148"/>
      <c r="C54" s="148"/>
      <c r="D54" s="35" t="s">
        <v>81</v>
      </c>
      <c r="E54" s="36"/>
      <c r="F54" s="47"/>
      <c r="G54" s="38"/>
      <c r="H54" s="38"/>
      <c r="I54" s="38"/>
      <c r="J54" s="38"/>
      <c r="K54" s="48"/>
      <c r="L54" s="39"/>
      <c r="M54" s="40"/>
      <c r="N54" s="40"/>
      <c r="O54" s="48"/>
    </row>
    <row r="55" spans="2:15" ht="12.75">
      <c r="B55" s="73" t="s">
        <v>266</v>
      </c>
      <c r="K55" s="147" t="s">
        <v>267</v>
      </c>
      <c r="L55" s="147"/>
      <c r="M55" s="147"/>
      <c r="N55" s="147"/>
      <c r="O55" s="147"/>
    </row>
  </sheetData>
  <mergeCells count="6">
    <mergeCell ref="K55:O55"/>
    <mergeCell ref="A54:C54"/>
    <mergeCell ref="A1:D2"/>
    <mergeCell ref="G1:O1"/>
    <mergeCell ref="A24:D25"/>
    <mergeCell ref="G24:O24"/>
  </mergeCells>
  <conditionalFormatting sqref="G15:J17">
    <cfRule type="cellIs" priority="1" dxfId="0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 horizontalCentered="1"/>
  <pageMargins left="0.1968503937007874" right="0.1968503937007874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&amp;L&amp;"Arial,Kurzíva"&amp;8-----  07. OPEN Čechy západ  -----&amp;C&amp;"Arial,Kurzíva"&amp;8-----  Jesenice   -----&amp;R&amp;"Arial,Kurzíva"&amp;8-----  20.08.2005  -----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34">
      <selection activeCell="S14" sqref="S14"/>
    </sheetView>
  </sheetViews>
  <sheetFormatPr defaultColWidth="9.140625" defaultRowHeight="12.75"/>
  <cols>
    <col min="1" max="1" width="5.7109375" style="5" customWidth="1"/>
    <col min="2" max="2" width="5.00390625" style="0" customWidth="1"/>
    <col min="3" max="3" width="11.7109375" style="0" customWidth="1"/>
    <col min="4" max="4" width="9.7109375" style="0" customWidth="1"/>
    <col min="5" max="5" width="3.7109375" style="0" customWidth="1"/>
    <col min="6" max="6" width="13.7109375" style="1" customWidth="1"/>
    <col min="7" max="10" width="4.7109375" style="0" customWidth="1"/>
    <col min="11" max="11" width="5.7109375" style="0" customWidth="1"/>
    <col min="12" max="12" width="4.7109375" style="0" customWidth="1"/>
    <col min="13" max="14" width="3.28125" style="8" customWidth="1"/>
    <col min="15" max="15" width="8.7109375" style="6" customWidth="1"/>
  </cols>
  <sheetData>
    <row r="1" spans="1:15" ht="12.75">
      <c r="A1" s="143" t="s">
        <v>70</v>
      </c>
      <c r="B1" s="143"/>
      <c r="C1" s="143"/>
      <c r="D1" s="143"/>
      <c r="E1" s="29"/>
      <c r="F1" s="29"/>
      <c r="G1" s="145"/>
      <c r="H1" s="145"/>
      <c r="I1" s="145"/>
      <c r="J1" s="145"/>
      <c r="K1" s="145"/>
      <c r="L1" s="145"/>
      <c r="M1" s="145"/>
      <c r="N1" s="145"/>
      <c r="O1" s="145"/>
    </row>
    <row r="2" spans="1:4" ht="12.75">
      <c r="A2" s="144"/>
      <c r="B2" s="144"/>
      <c r="C2" s="144"/>
      <c r="D2" s="144"/>
    </row>
    <row r="3" spans="1:15" s="4" customFormat="1" ht="24" customHeight="1">
      <c r="A3" s="9" t="s">
        <v>50</v>
      </c>
      <c r="B3" s="7" t="s">
        <v>49</v>
      </c>
      <c r="C3" s="10" t="s">
        <v>4</v>
      </c>
      <c r="D3" s="7" t="s">
        <v>5</v>
      </c>
      <c r="E3" s="7" t="s">
        <v>6</v>
      </c>
      <c r="F3" s="7" t="s">
        <v>7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8</v>
      </c>
      <c r="L3" s="17" t="s">
        <v>57</v>
      </c>
      <c r="M3" s="7" t="s">
        <v>9</v>
      </c>
      <c r="N3" s="7" t="s">
        <v>10</v>
      </c>
      <c r="O3" s="7" t="s">
        <v>11</v>
      </c>
    </row>
    <row r="4" spans="1:15" ht="13.5">
      <c r="A4" s="42" t="s">
        <v>16</v>
      </c>
      <c r="B4" s="44" t="s">
        <v>172</v>
      </c>
      <c r="C4" s="12" t="s">
        <v>153</v>
      </c>
      <c r="D4" s="13" t="s">
        <v>75</v>
      </c>
      <c r="E4" s="19">
        <v>2</v>
      </c>
      <c r="F4" s="45" t="s">
        <v>129</v>
      </c>
      <c r="G4" s="14">
        <v>28</v>
      </c>
      <c r="H4" s="14">
        <v>23</v>
      </c>
      <c r="I4" s="14">
        <v>26</v>
      </c>
      <c r="J4" s="14">
        <v>31</v>
      </c>
      <c r="K4" s="16">
        <f>SUM(G4:J4)</f>
        <v>108</v>
      </c>
      <c r="L4" s="15">
        <f>K4/4</f>
        <v>27</v>
      </c>
      <c r="M4" s="18">
        <f>(MAX(G4:H4,I4:J4))-(MIN(G4:H4,I4:J4))</f>
        <v>8</v>
      </c>
      <c r="N4" s="18">
        <f>IF(COUNTA(G4:J4)&lt;4,0,LARGE(G4:J4,2)-SMALL(G4:J4,2))</f>
        <v>2</v>
      </c>
      <c r="O4" s="70" t="s">
        <v>274</v>
      </c>
    </row>
    <row r="5" spans="1:15" ht="13.5">
      <c r="A5" s="42" t="s">
        <v>18</v>
      </c>
      <c r="B5" s="44" t="s">
        <v>273</v>
      </c>
      <c r="C5" s="12" t="s">
        <v>272</v>
      </c>
      <c r="D5" s="13" t="s">
        <v>214</v>
      </c>
      <c r="E5" s="19">
        <v>3</v>
      </c>
      <c r="F5" s="45" t="s">
        <v>138</v>
      </c>
      <c r="G5" s="87">
        <v>31</v>
      </c>
      <c r="H5" s="87">
        <v>27</v>
      </c>
      <c r="I5" s="87">
        <v>29</v>
      </c>
      <c r="J5" s="87">
        <v>29</v>
      </c>
      <c r="K5" s="16">
        <f>SUM(G5:J5)</f>
        <v>116</v>
      </c>
      <c r="L5" s="15">
        <f>K5/4</f>
        <v>29</v>
      </c>
      <c r="M5" s="18">
        <f>(MAX(G5:H5,I5:J5))-(MIN(G5:H5,I5:J5))</f>
        <v>4</v>
      </c>
      <c r="N5" s="18">
        <f>IF(COUNTA(G5:J5)&lt;4,0,LARGE(G5:J5,2)-SMALL(G5:J5,2))</f>
        <v>0</v>
      </c>
      <c r="O5" s="70" t="s">
        <v>275</v>
      </c>
    </row>
    <row r="6" spans="1:15" ht="13.5">
      <c r="A6" s="42" t="s">
        <v>19</v>
      </c>
      <c r="B6" s="44" t="s">
        <v>173</v>
      </c>
      <c r="C6" s="12" t="s">
        <v>154</v>
      </c>
      <c r="D6" s="13" t="s">
        <v>155</v>
      </c>
      <c r="E6" s="19" t="s">
        <v>87</v>
      </c>
      <c r="F6" s="45" t="s">
        <v>113</v>
      </c>
      <c r="G6" s="87">
        <v>37</v>
      </c>
      <c r="H6" s="87">
        <v>38</v>
      </c>
      <c r="I6" s="87">
        <v>39</v>
      </c>
      <c r="J6" s="87">
        <v>37</v>
      </c>
      <c r="K6" s="16">
        <f>SUM(G6:J6)</f>
        <v>151</v>
      </c>
      <c r="L6" s="15">
        <f>K6/4</f>
        <v>37.75</v>
      </c>
      <c r="M6" s="18">
        <f>(MAX(G6:H6,I6:J6))-(MIN(G6:H6,I6:J6))</f>
        <v>2</v>
      </c>
      <c r="N6" s="18">
        <f>IF(COUNTA(G6:J6)&lt;4,0,LARGE(G6:J6,2)-SMALL(G6:J6,2))</f>
        <v>1</v>
      </c>
      <c r="O6" s="70" t="s">
        <v>276</v>
      </c>
    </row>
    <row r="7" spans="1:15" ht="13.5">
      <c r="A7" s="43"/>
      <c r="B7" s="44"/>
      <c r="C7" s="12"/>
      <c r="D7" s="13"/>
      <c r="E7" s="19"/>
      <c r="F7" s="45"/>
      <c r="G7" s="14"/>
      <c r="H7" s="14"/>
      <c r="I7" s="14"/>
      <c r="J7" s="14"/>
      <c r="K7" s="16"/>
      <c r="L7" s="15"/>
      <c r="M7" s="18"/>
      <c r="N7" s="18"/>
      <c r="O7" s="70"/>
    </row>
    <row r="8" spans="1:15" ht="13.5">
      <c r="A8" s="43"/>
      <c r="B8" s="44"/>
      <c r="C8" s="12"/>
      <c r="D8" s="13"/>
      <c r="E8" s="19"/>
      <c r="F8" s="45"/>
      <c r="G8" s="14"/>
      <c r="H8" s="14"/>
      <c r="I8" s="14"/>
      <c r="J8" s="14"/>
      <c r="K8" s="16"/>
      <c r="L8" s="15"/>
      <c r="M8" s="18"/>
      <c r="N8" s="18"/>
      <c r="O8" s="70"/>
    </row>
    <row r="9" spans="1:15" ht="13.5">
      <c r="A9" s="43"/>
      <c r="B9" s="44"/>
      <c r="C9" s="12"/>
      <c r="D9" s="13"/>
      <c r="E9" s="19"/>
      <c r="F9" s="45"/>
      <c r="G9" s="14"/>
      <c r="H9" s="14"/>
      <c r="I9" s="14"/>
      <c r="J9" s="14"/>
      <c r="K9" s="16"/>
      <c r="L9" s="15"/>
      <c r="M9" s="18"/>
      <c r="N9" s="18"/>
      <c r="O9" s="70"/>
    </row>
    <row r="10" spans="1:15" ht="13.5">
      <c r="A10" s="43"/>
      <c r="B10" s="44"/>
      <c r="C10" s="12"/>
      <c r="D10" s="13"/>
      <c r="E10" s="19"/>
      <c r="F10" s="45"/>
      <c r="G10" s="14"/>
      <c r="H10" s="14"/>
      <c r="I10" s="14"/>
      <c r="J10" s="14"/>
      <c r="K10" s="16"/>
      <c r="L10" s="15"/>
      <c r="M10" s="18"/>
      <c r="N10" s="18"/>
      <c r="O10" s="70"/>
    </row>
    <row r="11" spans="1:15" ht="13.5">
      <c r="A11" s="43"/>
      <c r="B11" s="44"/>
      <c r="C11" s="12"/>
      <c r="D11" s="13"/>
      <c r="E11" s="19"/>
      <c r="F11" s="45"/>
      <c r="G11" s="14"/>
      <c r="H11" s="14"/>
      <c r="I11" s="14"/>
      <c r="J11" s="14"/>
      <c r="K11" s="16"/>
      <c r="L11" s="15"/>
      <c r="M11" s="18"/>
      <c r="N11" s="18"/>
      <c r="O11" s="70"/>
    </row>
    <row r="12" spans="1:15" ht="13.5">
      <c r="A12" s="43"/>
      <c r="B12" s="44"/>
      <c r="C12" s="12"/>
      <c r="D12" s="13"/>
      <c r="E12" s="19"/>
      <c r="F12" s="45"/>
      <c r="G12" s="14"/>
      <c r="H12" s="14"/>
      <c r="I12" s="14"/>
      <c r="J12" s="14"/>
      <c r="K12" s="16"/>
      <c r="L12" s="15"/>
      <c r="M12" s="18"/>
      <c r="N12" s="18"/>
      <c r="O12" s="70"/>
    </row>
    <row r="13" spans="1:15" ht="13.5">
      <c r="A13" s="43"/>
      <c r="B13" s="44"/>
      <c r="C13" s="12"/>
      <c r="D13" s="13"/>
      <c r="E13" s="19"/>
      <c r="F13" s="45"/>
      <c r="G13" s="14"/>
      <c r="H13" s="14"/>
      <c r="I13" s="14"/>
      <c r="J13" s="14"/>
      <c r="K13" s="16"/>
      <c r="L13" s="15"/>
      <c r="M13" s="18"/>
      <c r="N13" s="18"/>
      <c r="O13" s="70"/>
    </row>
    <row r="14" spans="1:15" ht="13.5">
      <c r="A14" s="43"/>
      <c r="B14" s="44"/>
      <c r="C14" s="12"/>
      <c r="D14" s="13"/>
      <c r="E14" s="19"/>
      <c r="F14" s="45"/>
      <c r="G14" s="14"/>
      <c r="H14" s="14"/>
      <c r="I14" s="14"/>
      <c r="J14" s="14"/>
      <c r="K14" s="16"/>
      <c r="L14" s="15"/>
      <c r="M14" s="18"/>
      <c r="N14" s="18"/>
      <c r="O14" s="70"/>
    </row>
    <row r="15" spans="1:15" ht="13.5">
      <c r="A15" s="43"/>
      <c r="B15" s="44"/>
      <c r="C15" s="12"/>
      <c r="D15" s="13"/>
      <c r="E15" s="19"/>
      <c r="F15" s="45"/>
      <c r="G15" s="14"/>
      <c r="H15" s="14"/>
      <c r="I15" s="14"/>
      <c r="J15" s="14"/>
      <c r="K15" s="16"/>
      <c r="L15" s="15"/>
      <c r="M15" s="18"/>
      <c r="N15" s="18"/>
      <c r="O15" s="70"/>
    </row>
    <row r="16" spans="1:15" ht="13.5">
      <c r="A16" s="43"/>
      <c r="B16" s="44"/>
      <c r="C16" s="12"/>
      <c r="D16" s="13"/>
      <c r="E16" s="19"/>
      <c r="F16" s="45"/>
      <c r="G16" s="14"/>
      <c r="H16" s="14"/>
      <c r="I16" s="14"/>
      <c r="J16" s="14"/>
      <c r="K16" s="16"/>
      <c r="L16" s="15"/>
      <c r="M16" s="18"/>
      <c r="N16" s="18"/>
      <c r="O16" s="70"/>
    </row>
    <row r="17" spans="1:15" ht="13.5">
      <c r="A17" s="43"/>
      <c r="B17" s="44"/>
      <c r="C17" s="12"/>
      <c r="D17" s="13"/>
      <c r="E17" s="19"/>
      <c r="F17" s="45"/>
      <c r="G17" s="14"/>
      <c r="H17" s="14"/>
      <c r="I17" s="14"/>
      <c r="J17" s="14"/>
      <c r="K17" s="16"/>
      <c r="L17" s="15"/>
      <c r="M17" s="18"/>
      <c r="N17" s="18"/>
      <c r="O17" s="70"/>
    </row>
    <row r="18" spans="1:15" ht="13.5">
      <c r="A18" s="43"/>
      <c r="B18" s="44"/>
      <c r="C18" s="12"/>
      <c r="D18" s="13"/>
      <c r="E18" s="19"/>
      <c r="F18" s="45"/>
      <c r="G18" s="14"/>
      <c r="H18" s="14"/>
      <c r="I18" s="14"/>
      <c r="J18" s="14"/>
      <c r="K18" s="16"/>
      <c r="L18" s="15"/>
      <c r="M18" s="18"/>
      <c r="N18" s="18"/>
      <c r="O18" s="70"/>
    </row>
    <row r="19" spans="1:15" ht="13.5">
      <c r="A19" s="20"/>
      <c r="B19" s="46"/>
      <c r="C19" s="34"/>
      <c r="D19" s="35"/>
      <c r="E19" s="36"/>
      <c r="F19" s="47"/>
      <c r="G19" s="38"/>
      <c r="H19" s="38"/>
      <c r="I19" s="38"/>
      <c r="J19" s="38"/>
      <c r="K19" s="48"/>
      <c r="L19" s="39"/>
      <c r="M19" s="40"/>
      <c r="N19" s="40"/>
      <c r="O19" s="49"/>
    </row>
    <row r="20" spans="1:15" ht="13.5">
      <c r="A20" s="20"/>
      <c r="B20" s="46"/>
      <c r="C20" s="34"/>
      <c r="D20" s="35"/>
      <c r="E20" s="36"/>
      <c r="F20" s="47"/>
      <c r="G20" s="38"/>
      <c r="H20" s="38"/>
      <c r="I20" s="38"/>
      <c r="J20" s="38"/>
      <c r="K20" s="48"/>
      <c r="L20" s="39"/>
      <c r="M20" s="40"/>
      <c r="N20" s="40"/>
      <c r="O20" s="49"/>
    </row>
    <row r="21" spans="1:15" ht="13.5">
      <c r="A21" s="20"/>
      <c r="B21" s="46"/>
      <c r="C21" s="34"/>
      <c r="D21" s="35"/>
      <c r="E21" s="36"/>
      <c r="F21" s="47"/>
      <c r="G21" s="38"/>
      <c r="H21" s="38"/>
      <c r="I21" s="38"/>
      <c r="J21" s="38"/>
      <c r="K21" s="48"/>
      <c r="L21" s="39"/>
      <c r="M21" s="40"/>
      <c r="N21" s="40"/>
      <c r="O21" s="49"/>
    </row>
    <row r="22" spans="1:15" ht="13.5">
      <c r="A22" s="20"/>
      <c r="B22" s="46"/>
      <c r="C22" s="34"/>
      <c r="D22" s="35"/>
      <c r="E22" s="36"/>
      <c r="F22" s="47"/>
      <c r="G22" s="38"/>
      <c r="H22" s="38"/>
      <c r="I22" s="38"/>
      <c r="J22" s="38"/>
      <c r="K22" s="48"/>
      <c r="L22" s="39"/>
      <c r="M22" s="40"/>
      <c r="N22" s="40"/>
      <c r="O22" s="49"/>
    </row>
    <row r="23" spans="1:15" ht="13.5">
      <c r="A23" s="32"/>
      <c r="B23" s="33"/>
      <c r="C23" s="34"/>
      <c r="D23" s="35"/>
      <c r="E23" s="36"/>
      <c r="F23" s="37"/>
      <c r="G23" s="38"/>
      <c r="H23" s="38"/>
      <c r="I23" s="38"/>
      <c r="J23" s="38"/>
      <c r="K23" s="34"/>
      <c r="L23" s="39"/>
      <c r="M23" s="40"/>
      <c r="N23" s="40"/>
      <c r="O23" s="41"/>
    </row>
    <row r="24" spans="1:15" ht="12.75">
      <c r="A24" s="143" t="s">
        <v>71</v>
      </c>
      <c r="B24" s="143"/>
      <c r="C24" s="143"/>
      <c r="D24" s="143"/>
      <c r="E24" s="29"/>
      <c r="F24" s="29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4" ht="12.75">
      <c r="A25" s="144"/>
      <c r="B25" s="144"/>
      <c r="C25" s="144"/>
      <c r="D25" s="144"/>
    </row>
    <row r="26" spans="1:15" ht="24" customHeight="1">
      <c r="A26" s="9" t="s">
        <v>50</v>
      </c>
      <c r="B26" s="7" t="s">
        <v>49</v>
      </c>
      <c r="C26" s="10" t="s">
        <v>4</v>
      </c>
      <c r="D26" s="7" t="s">
        <v>5</v>
      </c>
      <c r="E26" s="7" t="s">
        <v>6</v>
      </c>
      <c r="F26" s="7" t="s">
        <v>7</v>
      </c>
      <c r="G26" s="7" t="s">
        <v>12</v>
      </c>
      <c r="H26" s="7" t="s">
        <v>13</v>
      </c>
      <c r="I26" s="7" t="s">
        <v>14</v>
      </c>
      <c r="J26" s="7" t="s">
        <v>15</v>
      </c>
      <c r="K26" s="7" t="s">
        <v>8</v>
      </c>
      <c r="L26" s="17" t="s">
        <v>57</v>
      </c>
      <c r="M26" s="7" t="s">
        <v>9</v>
      </c>
      <c r="N26" s="7" t="s">
        <v>10</v>
      </c>
      <c r="O26" s="7" t="s">
        <v>11</v>
      </c>
    </row>
    <row r="27" spans="1:15" ht="13.5">
      <c r="A27" s="42" t="s">
        <v>16</v>
      </c>
      <c r="B27" s="11">
        <v>2858</v>
      </c>
      <c r="C27" s="83" t="s">
        <v>110</v>
      </c>
      <c r="D27" s="13" t="s">
        <v>111</v>
      </c>
      <c r="E27" s="19">
        <v>1</v>
      </c>
      <c r="F27" s="45" t="s">
        <v>74</v>
      </c>
      <c r="G27" s="14">
        <v>34</v>
      </c>
      <c r="H27" s="14">
        <v>22</v>
      </c>
      <c r="I27" s="14">
        <v>31</v>
      </c>
      <c r="J27" s="14">
        <v>26</v>
      </c>
      <c r="K27" s="16">
        <f>SUM(G27:J27)</f>
        <v>113</v>
      </c>
      <c r="L27" s="30">
        <f>K27/4</f>
        <v>28.25</v>
      </c>
      <c r="M27" s="31">
        <f>(MAX(G27:H27,I27:J27))-(MIN(G27:H27,I27:J27))</f>
        <v>12</v>
      </c>
      <c r="N27" s="31">
        <f>IF(COUNTA(G27:J27)&lt;4,0,LARGE(G27:J27,2)-SMALL(G27:J27,2))</f>
        <v>5</v>
      </c>
      <c r="O27" s="75" t="s">
        <v>192</v>
      </c>
    </row>
    <row r="28" spans="1:15" ht="13.5">
      <c r="A28" s="42" t="s">
        <v>18</v>
      </c>
      <c r="B28" s="11">
        <v>3070</v>
      </c>
      <c r="C28" s="82" t="s">
        <v>156</v>
      </c>
      <c r="D28" s="80" t="s">
        <v>137</v>
      </c>
      <c r="E28" s="19" t="s">
        <v>87</v>
      </c>
      <c r="F28" s="45" t="s">
        <v>113</v>
      </c>
      <c r="G28" s="87">
        <v>31</v>
      </c>
      <c r="H28" s="87">
        <v>31</v>
      </c>
      <c r="I28" s="87">
        <v>28</v>
      </c>
      <c r="J28" s="87">
        <v>29</v>
      </c>
      <c r="K28" s="16">
        <f>SUM(G28:J28)</f>
        <v>119</v>
      </c>
      <c r="L28" s="15">
        <f>K28/4</f>
        <v>29.75</v>
      </c>
      <c r="M28" s="18">
        <f>(MAX(G28:H28,I28:J28))-(MIN(G28:H28,I28:J28))</f>
        <v>3</v>
      </c>
      <c r="N28" s="18">
        <f>IF(COUNTA(G28:J28)&lt;4,0,LARGE(G28:J28,2)-SMALL(G28:J28,2))</f>
        <v>2</v>
      </c>
      <c r="O28" s="70" t="s">
        <v>277</v>
      </c>
    </row>
    <row r="29" spans="1:15" ht="13.5">
      <c r="A29" s="42" t="s">
        <v>19</v>
      </c>
      <c r="B29" s="11">
        <v>2679</v>
      </c>
      <c r="C29" s="82" t="s">
        <v>181</v>
      </c>
      <c r="D29" s="80" t="s">
        <v>271</v>
      </c>
      <c r="E29" s="19">
        <v>2</v>
      </c>
      <c r="F29" s="45" t="s">
        <v>116</v>
      </c>
      <c r="G29" s="87">
        <v>30</v>
      </c>
      <c r="H29" s="87">
        <v>33</v>
      </c>
      <c r="I29" s="87">
        <v>29</v>
      </c>
      <c r="J29" s="87">
        <v>32</v>
      </c>
      <c r="K29" s="16">
        <f>SUM(G29:J29)</f>
        <v>124</v>
      </c>
      <c r="L29" s="15">
        <f>K29/4</f>
        <v>31</v>
      </c>
      <c r="M29" s="18">
        <f>(MAX(G29:H29,I29:J29))-(MIN(G29:H29,I29:J29))</f>
        <v>4</v>
      </c>
      <c r="N29" s="18">
        <f>IF(COUNTA(G29:J29)&lt;4,0,LARGE(G29:J29,2)-SMALL(G29:J29,2))</f>
        <v>2</v>
      </c>
      <c r="O29" s="70" t="s">
        <v>278</v>
      </c>
    </row>
    <row r="30" spans="1:15" ht="13.5">
      <c r="A30" s="43" t="s">
        <v>20</v>
      </c>
      <c r="B30" s="11">
        <v>3036</v>
      </c>
      <c r="C30" s="82" t="s">
        <v>139</v>
      </c>
      <c r="D30" s="80" t="s">
        <v>271</v>
      </c>
      <c r="E30" s="19">
        <v>5</v>
      </c>
      <c r="F30" s="45" t="s">
        <v>123</v>
      </c>
      <c r="G30" s="87">
        <v>38</v>
      </c>
      <c r="H30" s="87">
        <v>34</v>
      </c>
      <c r="I30" s="87">
        <v>27</v>
      </c>
      <c r="J30" s="87">
        <v>34</v>
      </c>
      <c r="K30" s="16">
        <f>SUM(G30:J30)</f>
        <v>133</v>
      </c>
      <c r="L30" s="15">
        <f>K30/4</f>
        <v>33.25</v>
      </c>
      <c r="M30" s="18">
        <f>(MAX(G30:H30,I30:J30))-(MIN(G30:H30,I30:J30))</f>
        <v>11</v>
      </c>
      <c r="N30" s="18">
        <f>IF(COUNTA(G30:J30)&lt;4,0,LARGE(G30:J30,2)-SMALL(G30:J30,2))</f>
        <v>0</v>
      </c>
      <c r="O30" s="70">
        <v>24</v>
      </c>
    </row>
    <row r="31" spans="1:15" ht="13.5">
      <c r="A31" s="43"/>
      <c r="B31" s="11"/>
      <c r="C31" s="82"/>
      <c r="D31" s="80"/>
      <c r="E31" s="19"/>
      <c r="F31" s="45"/>
      <c r="G31" s="87"/>
      <c r="H31" s="87"/>
      <c r="I31" s="87"/>
      <c r="J31" s="87"/>
      <c r="K31" s="16"/>
      <c r="L31" s="15"/>
      <c r="M31" s="18"/>
      <c r="N31" s="18"/>
      <c r="O31" s="77"/>
    </row>
    <row r="32" spans="1:15" ht="13.5">
      <c r="A32" s="43"/>
      <c r="B32" s="11"/>
      <c r="C32" s="82"/>
      <c r="D32" s="80"/>
      <c r="E32" s="19"/>
      <c r="F32" s="45"/>
      <c r="G32" s="14"/>
      <c r="H32" s="14"/>
      <c r="I32" s="14"/>
      <c r="J32" s="14"/>
      <c r="K32" s="16"/>
      <c r="L32" s="15"/>
      <c r="M32" s="18"/>
      <c r="N32" s="18"/>
      <c r="O32" s="77"/>
    </row>
    <row r="33" spans="1:15" ht="13.5">
      <c r="A33" s="43"/>
      <c r="B33" s="11"/>
      <c r="C33" s="82"/>
      <c r="D33" s="80"/>
      <c r="E33" s="19"/>
      <c r="F33" s="45"/>
      <c r="G33" s="14"/>
      <c r="H33" s="14"/>
      <c r="I33" s="14"/>
      <c r="J33" s="14"/>
      <c r="K33" s="16"/>
      <c r="L33" s="15"/>
      <c r="M33" s="18"/>
      <c r="N33" s="18"/>
      <c r="O33" s="77"/>
    </row>
    <row r="34" spans="1:15" ht="13.5">
      <c r="A34" s="43"/>
      <c r="B34" s="11"/>
      <c r="C34" s="12"/>
      <c r="D34" s="13"/>
      <c r="E34" s="19"/>
      <c r="F34" s="45"/>
      <c r="G34" s="14"/>
      <c r="H34" s="14"/>
      <c r="I34" s="14"/>
      <c r="J34" s="14"/>
      <c r="K34" s="16"/>
      <c r="L34" s="15"/>
      <c r="M34" s="18"/>
      <c r="N34" s="18"/>
      <c r="O34" s="77"/>
    </row>
    <row r="35" spans="1:15" ht="13.5">
      <c r="A35" s="43"/>
      <c r="B35" s="11"/>
      <c r="C35" s="83"/>
      <c r="D35" s="13"/>
      <c r="E35" s="19"/>
      <c r="F35" s="45"/>
      <c r="G35" s="14"/>
      <c r="H35" s="14"/>
      <c r="I35" s="14"/>
      <c r="J35" s="14"/>
      <c r="K35" s="16"/>
      <c r="L35" s="15"/>
      <c r="M35" s="18"/>
      <c r="N35" s="18"/>
      <c r="O35" s="70"/>
    </row>
    <row r="36" spans="1:15" ht="13.5">
      <c r="A36" s="43"/>
      <c r="B36" s="11"/>
      <c r="C36" s="82"/>
      <c r="D36" s="80"/>
      <c r="E36" s="19"/>
      <c r="F36" s="45"/>
      <c r="G36" s="14"/>
      <c r="H36" s="14"/>
      <c r="I36" s="14"/>
      <c r="J36" s="14"/>
      <c r="K36" s="16"/>
      <c r="L36" s="15"/>
      <c r="M36" s="18"/>
      <c r="N36" s="18"/>
      <c r="O36" s="70"/>
    </row>
    <row r="37" spans="1:15" ht="13.5">
      <c r="A37" s="43"/>
      <c r="B37" s="11"/>
      <c r="C37" s="82"/>
      <c r="D37" s="80"/>
      <c r="E37" s="19"/>
      <c r="F37" s="45"/>
      <c r="G37" s="14"/>
      <c r="H37" s="14"/>
      <c r="I37" s="14"/>
      <c r="J37" s="14"/>
      <c r="K37" s="16"/>
      <c r="L37" s="15"/>
      <c r="M37" s="18"/>
      <c r="N37" s="18"/>
      <c r="O37" s="70"/>
    </row>
    <row r="38" spans="1:15" ht="13.5">
      <c r="A38" s="43"/>
      <c r="B38" s="11"/>
      <c r="C38" s="12"/>
      <c r="D38" s="13"/>
      <c r="E38" s="19"/>
      <c r="F38" s="45"/>
      <c r="G38" s="14"/>
      <c r="H38" s="14"/>
      <c r="I38" s="14"/>
      <c r="J38" s="14"/>
      <c r="K38" s="16"/>
      <c r="L38" s="15"/>
      <c r="M38" s="18"/>
      <c r="N38" s="18"/>
      <c r="O38" s="70"/>
    </row>
    <row r="39" spans="1:15" ht="13.5">
      <c r="A39" s="43"/>
      <c r="B39" s="11"/>
      <c r="C39" s="12"/>
      <c r="D39" s="13"/>
      <c r="E39" s="19"/>
      <c r="F39" s="45"/>
      <c r="G39" s="14"/>
      <c r="H39" s="14"/>
      <c r="I39" s="14"/>
      <c r="J39" s="14"/>
      <c r="K39" s="16"/>
      <c r="L39" s="15"/>
      <c r="M39" s="18"/>
      <c r="N39" s="18"/>
      <c r="O39" s="70"/>
    </row>
    <row r="40" spans="1:15" ht="13.5">
      <c r="A40" s="43"/>
      <c r="B40" s="11"/>
      <c r="C40" s="12"/>
      <c r="D40" s="13"/>
      <c r="E40" s="19"/>
      <c r="F40" s="45"/>
      <c r="G40" s="14"/>
      <c r="H40" s="14"/>
      <c r="I40" s="14"/>
      <c r="J40" s="14"/>
      <c r="K40" s="16"/>
      <c r="L40" s="15"/>
      <c r="M40" s="18"/>
      <c r="N40" s="18"/>
      <c r="O40" s="70"/>
    </row>
    <row r="41" spans="1:15" ht="13.5">
      <c r="A41" s="43"/>
      <c r="B41" s="11"/>
      <c r="C41" s="12"/>
      <c r="D41" s="13"/>
      <c r="E41" s="19"/>
      <c r="F41" s="45"/>
      <c r="G41" s="14"/>
      <c r="H41" s="14"/>
      <c r="I41" s="14"/>
      <c r="J41" s="14"/>
      <c r="K41" s="16"/>
      <c r="L41" s="15"/>
      <c r="M41" s="18"/>
      <c r="N41" s="18"/>
      <c r="O41" s="70"/>
    </row>
    <row r="42" spans="1:15" ht="13.5">
      <c r="A42" s="43"/>
      <c r="B42" s="11"/>
      <c r="C42" s="12"/>
      <c r="D42" s="13"/>
      <c r="E42" s="19"/>
      <c r="F42" s="45"/>
      <c r="G42" s="14"/>
      <c r="H42" s="14"/>
      <c r="I42" s="14"/>
      <c r="J42" s="14"/>
      <c r="K42" s="16"/>
      <c r="L42" s="15"/>
      <c r="M42" s="18"/>
      <c r="N42" s="18"/>
      <c r="O42" s="70"/>
    </row>
    <row r="43" spans="1:15" ht="13.5">
      <c r="A43" s="43"/>
      <c r="B43" s="11"/>
      <c r="C43" s="12"/>
      <c r="D43" s="13"/>
      <c r="E43" s="19"/>
      <c r="F43" s="45"/>
      <c r="G43" s="14"/>
      <c r="H43" s="14"/>
      <c r="I43" s="14"/>
      <c r="J43" s="14"/>
      <c r="K43" s="16"/>
      <c r="L43" s="15"/>
      <c r="M43" s="18"/>
      <c r="N43" s="18"/>
      <c r="O43" s="70"/>
    </row>
    <row r="44" spans="1:15" ht="13.5">
      <c r="A44" s="43"/>
      <c r="B44" s="11"/>
      <c r="C44" s="12"/>
      <c r="D44" s="13"/>
      <c r="E44" s="19"/>
      <c r="F44" s="45"/>
      <c r="G44" s="14"/>
      <c r="H44" s="14"/>
      <c r="I44" s="14"/>
      <c r="J44" s="14"/>
      <c r="K44" s="16"/>
      <c r="L44" s="15"/>
      <c r="M44" s="18"/>
      <c r="N44" s="18"/>
      <c r="O44" s="70"/>
    </row>
    <row r="45" spans="1:15" ht="13.5">
      <c r="A45" s="43"/>
      <c r="B45" s="11"/>
      <c r="C45" s="12"/>
      <c r="D45" s="13"/>
      <c r="E45" s="19"/>
      <c r="F45" s="45"/>
      <c r="G45" s="14"/>
      <c r="H45" s="14"/>
      <c r="I45" s="14"/>
      <c r="J45" s="14"/>
      <c r="K45" s="16"/>
      <c r="L45" s="15"/>
      <c r="M45" s="18"/>
      <c r="N45" s="18"/>
      <c r="O45" s="70"/>
    </row>
    <row r="46" spans="1:15" ht="13.5">
      <c r="A46" s="43"/>
      <c r="B46" s="11"/>
      <c r="C46" s="12"/>
      <c r="D46" s="13"/>
      <c r="E46" s="19"/>
      <c r="F46" s="45"/>
      <c r="G46" s="14"/>
      <c r="H46" s="14"/>
      <c r="I46" s="14"/>
      <c r="J46" s="14"/>
      <c r="K46" s="16"/>
      <c r="L46" s="15"/>
      <c r="M46" s="18"/>
      <c r="N46" s="18"/>
      <c r="O46" s="70"/>
    </row>
    <row r="47" spans="1:15" ht="13.5">
      <c r="A47" s="43"/>
      <c r="B47" s="11"/>
      <c r="C47" s="12"/>
      <c r="D47" s="13"/>
      <c r="E47" s="19"/>
      <c r="F47" s="45"/>
      <c r="G47" s="14"/>
      <c r="H47" s="14"/>
      <c r="I47" s="14"/>
      <c r="J47" s="14"/>
      <c r="K47" s="16"/>
      <c r="L47" s="15"/>
      <c r="M47" s="18"/>
      <c r="N47" s="18"/>
      <c r="O47" s="70"/>
    </row>
    <row r="48" spans="1:15" ht="13.5">
      <c r="A48" s="43"/>
      <c r="B48" s="11"/>
      <c r="C48" s="12"/>
      <c r="D48" s="13"/>
      <c r="E48" s="19"/>
      <c r="F48" s="45"/>
      <c r="G48" s="14"/>
      <c r="H48" s="14"/>
      <c r="I48" s="14"/>
      <c r="J48" s="14"/>
      <c r="K48" s="16"/>
      <c r="L48" s="15"/>
      <c r="M48" s="18"/>
      <c r="N48" s="18"/>
      <c r="O48" s="70"/>
    </row>
    <row r="49" spans="1:15" ht="13.5">
      <c r="A49" s="43"/>
      <c r="B49" s="11"/>
      <c r="C49" s="12"/>
      <c r="D49" s="13"/>
      <c r="E49" s="19"/>
      <c r="F49" s="45"/>
      <c r="G49" s="14"/>
      <c r="H49" s="14"/>
      <c r="I49" s="14"/>
      <c r="J49" s="14"/>
      <c r="K49" s="16"/>
      <c r="L49" s="15"/>
      <c r="M49" s="18"/>
      <c r="N49" s="18"/>
      <c r="O49" s="70"/>
    </row>
    <row r="50" spans="1:15" ht="13.5">
      <c r="A50" s="43"/>
      <c r="B50" s="11"/>
      <c r="C50" s="12"/>
      <c r="D50" s="13"/>
      <c r="E50" s="19"/>
      <c r="F50" s="45"/>
      <c r="G50" s="14"/>
      <c r="H50" s="14"/>
      <c r="I50" s="14"/>
      <c r="J50" s="14"/>
      <c r="K50" s="16"/>
      <c r="L50" s="15"/>
      <c r="M50" s="18"/>
      <c r="N50" s="18"/>
      <c r="O50" s="70"/>
    </row>
    <row r="51" spans="1:15" ht="13.5">
      <c r="A51" s="43"/>
      <c r="B51" s="11"/>
      <c r="C51" s="12"/>
      <c r="D51" s="13"/>
      <c r="E51" s="19"/>
      <c r="F51" s="45"/>
      <c r="G51" s="14"/>
      <c r="H51" s="14"/>
      <c r="I51" s="14"/>
      <c r="J51" s="14"/>
      <c r="K51" s="16"/>
      <c r="L51" s="15"/>
      <c r="M51" s="18"/>
      <c r="N51" s="18"/>
      <c r="O51" s="16"/>
    </row>
    <row r="52" spans="1:15" ht="13.5">
      <c r="A52" s="20"/>
      <c r="B52" s="33"/>
      <c r="C52" s="34"/>
      <c r="D52" s="35"/>
      <c r="E52" s="36"/>
      <c r="F52" s="47"/>
      <c r="G52" s="38"/>
      <c r="H52" s="38"/>
      <c r="I52" s="38"/>
      <c r="J52" s="38"/>
      <c r="K52" s="48"/>
      <c r="L52" s="39"/>
      <c r="M52" s="40"/>
      <c r="N52" s="40"/>
      <c r="O52" s="48"/>
    </row>
    <row r="53" spans="1:15" ht="13.5">
      <c r="A53" s="20"/>
      <c r="B53" s="33"/>
      <c r="C53" s="34"/>
      <c r="D53" s="35"/>
      <c r="E53" s="36"/>
      <c r="F53" s="47"/>
      <c r="G53" s="38"/>
      <c r="H53" s="38"/>
      <c r="I53" s="38"/>
      <c r="J53" s="38"/>
      <c r="K53" s="48"/>
      <c r="L53" s="39"/>
      <c r="M53" s="40"/>
      <c r="N53" s="40"/>
      <c r="O53" s="48"/>
    </row>
    <row r="54" spans="1:15" ht="13.5">
      <c r="A54" s="148" t="s">
        <v>68</v>
      </c>
      <c r="B54" s="148"/>
      <c r="C54" s="148"/>
      <c r="D54" s="35" t="s">
        <v>81</v>
      </c>
      <c r="E54" s="36"/>
      <c r="F54" s="47"/>
      <c r="G54" s="38"/>
      <c r="H54" s="38"/>
      <c r="I54" s="38"/>
      <c r="J54" s="38"/>
      <c r="K54" s="48"/>
      <c r="L54" s="39"/>
      <c r="M54" s="40"/>
      <c r="N54" s="40"/>
      <c r="O54" s="48"/>
    </row>
    <row r="55" spans="2:15" ht="12.75">
      <c r="B55" s="73" t="s">
        <v>266</v>
      </c>
      <c r="K55" s="147" t="s">
        <v>267</v>
      </c>
      <c r="L55" s="147"/>
      <c r="M55" s="147"/>
      <c r="N55" s="147"/>
      <c r="O55" s="147"/>
    </row>
  </sheetData>
  <mergeCells count="6">
    <mergeCell ref="K55:O55"/>
    <mergeCell ref="A54:C54"/>
    <mergeCell ref="A1:D2"/>
    <mergeCell ref="G1:O1"/>
    <mergeCell ref="A24:D25"/>
    <mergeCell ref="G24:O24"/>
  </mergeCells>
  <printOptions horizontalCentered="1" verticalCentered="1"/>
  <pageMargins left="0.1968503937007874" right="0.1968503937007874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&amp;L&amp;"Arial,Kurzíva"&amp;8-----  07. OPEN  Čechy západ  -----&amp;C&amp;"Arial,Kurzíva"&amp;8-----  Jesenice  -----&amp;R&amp;"Arial,Kurzíva"&amp;8-----  20.08.2005  -----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tabSelected="1" workbookViewId="0" topLeftCell="A1">
      <selection activeCell="V29" sqref="V29:W29"/>
    </sheetView>
  </sheetViews>
  <sheetFormatPr defaultColWidth="9.140625" defaultRowHeight="12.75"/>
  <cols>
    <col min="1" max="39" width="3.7109375" style="0" customWidth="1"/>
  </cols>
  <sheetData>
    <row r="1" spans="1:38" ht="24" customHeight="1">
      <c r="A1" s="149" t="s">
        <v>305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ht="24" customHeight="1">
      <c r="A2" s="149" t="s">
        <v>300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</row>
    <row r="4" spans="1:38" ht="12.7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9"/>
      <c r="N4" s="97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9"/>
    </row>
    <row r="5" spans="1:38" ht="12.75">
      <c r="A5" s="23"/>
      <c r="B5" s="151" t="s">
        <v>279</v>
      </c>
      <c r="C5" s="151"/>
      <c r="D5" s="151"/>
      <c r="E5" s="151"/>
      <c r="F5" s="151"/>
      <c r="G5" s="151"/>
      <c r="H5" s="151"/>
      <c r="I5" s="151"/>
      <c r="J5" s="151"/>
      <c r="K5" s="151"/>
      <c r="L5" s="24"/>
      <c r="N5" s="23"/>
      <c r="O5" s="151" t="s">
        <v>280</v>
      </c>
      <c r="P5" s="151"/>
      <c r="Q5" s="151"/>
      <c r="R5" s="151"/>
      <c r="S5" s="151"/>
      <c r="T5" s="151"/>
      <c r="U5" s="151"/>
      <c r="V5" s="151"/>
      <c r="W5" s="151"/>
      <c r="X5" s="151"/>
      <c r="Y5" s="24"/>
      <c r="AA5" s="23"/>
      <c r="AB5" s="151" t="s">
        <v>109</v>
      </c>
      <c r="AC5" s="151"/>
      <c r="AD5" s="151"/>
      <c r="AE5" s="151"/>
      <c r="AF5" s="151"/>
      <c r="AG5" s="151"/>
      <c r="AH5" s="151"/>
      <c r="AI5" s="151"/>
      <c r="AJ5" s="151"/>
      <c r="AK5" s="151"/>
      <c r="AL5" s="24"/>
    </row>
    <row r="6" spans="1:38" ht="12.75">
      <c r="A6" s="23"/>
      <c r="B6" s="100">
        <v>1</v>
      </c>
      <c r="C6" s="157" t="s">
        <v>124</v>
      </c>
      <c r="D6" s="157"/>
      <c r="E6" s="157"/>
      <c r="F6" s="158" t="s">
        <v>94</v>
      </c>
      <c r="G6" s="158"/>
      <c r="H6" s="101">
        <v>27</v>
      </c>
      <c r="I6" s="101">
        <v>24</v>
      </c>
      <c r="J6" s="101">
        <v>24</v>
      </c>
      <c r="K6" s="101">
        <v>27</v>
      </c>
      <c r="L6" s="24"/>
      <c r="N6" s="23"/>
      <c r="O6" s="100">
        <v>1</v>
      </c>
      <c r="P6" s="157" t="s">
        <v>125</v>
      </c>
      <c r="Q6" s="157"/>
      <c r="R6" s="157"/>
      <c r="S6" s="158" t="s">
        <v>126</v>
      </c>
      <c r="T6" s="158"/>
      <c r="U6" s="101">
        <v>23</v>
      </c>
      <c r="V6" s="101">
        <v>31</v>
      </c>
      <c r="W6" s="101">
        <v>23</v>
      </c>
      <c r="X6" s="101">
        <v>25</v>
      </c>
      <c r="Y6" s="24"/>
      <c r="AA6" s="23"/>
      <c r="AB6" s="100">
        <v>1</v>
      </c>
      <c r="AC6" s="157" t="s">
        <v>103</v>
      </c>
      <c r="AD6" s="157"/>
      <c r="AE6" s="157"/>
      <c r="AF6" s="158" t="s">
        <v>93</v>
      </c>
      <c r="AG6" s="158"/>
      <c r="AH6" s="101">
        <v>30</v>
      </c>
      <c r="AI6" s="101">
        <v>31</v>
      </c>
      <c r="AJ6" s="101">
        <v>25</v>
      </c>
      <c r="AK6" s="101">
        <v>27</v>
      </c>
      <c r="AL6" s="24"/>
    </row>
    <row r="7" spans="1:38" ht="12.75">
      <c r="A7" s="23"/>
      <c r="B7" s="100">
        <v>2</v>
      </c>
      <c r="C7" s="157" t="s">
        <v>86</v>
      </c>
      <c r="D7" s="157"/>
      <c r="E7" s="157"/>
      <c r="F7" s="158" t="s">
        <v>73</v>
      </c>
      <c r="G7" s="158"/>
      <c r="H7" s="101">
        <v>27</v>
      </c>
      <c r="I7" s="101">
        <v>29</v>
      </c>
      <c r="J7" s="101">
        <v>29</v>
      </c>
      <c r="K7" s="101">
        <v>28</v>
      </c>
      <c r="L7" s="24"/>
      <c r="N7" s="23"/>
      <c r="O7" s="100">
        <v>2</v>
      </c>
      <c r="P7" s="157" t="s">
        <v>199</v>
      </c>
      <c r="Q7" s="157"/>
      <c r="R7" s="157"/>
      <c r="S7" s="158" t="s">
        <v>127</v>
      </c>
      <c r="T7" s="158"/>
      <c r="U7" s="101">
        <v>26</v>
      </c>
      <c r="V7" s="101">
        <v>23</v>
      </c>
      <c r="W7" s="101">
        <v>22</v>
      </c>
      <c r="X7" s="101">
        <v>25</v>
      </c>
      <c r="Y7" s="24"/>
      <c r="AA7" s="23"/>
      <c r="AB7" s="100">
        <v>2</v>
      </c>
      <c r="AC7" s="157" t="s">
        <v>156</v>
      </c>
      <c r="AD7" s="157"/>
      <c r="AE7" s="157"/>
      <c r="AF7" s="158" t="s">
        <v>137</v>
      </c>
      <c r="AG7" s="158"/>
      <c r="AH7" s="101">
        <v>31</v>
      </c>
      <c r="AI7" s="101">
        <v>31</v>
      </c>
      <c r="AJ7" s="101">
        <v>28</v>
      </c>
      <c r="AK7" s="101">
        <v>29</v>
      </c>
      <c r="AL7" s="24"/>
    </row>
    <row r="8" spans="1:38" ht="12.75">
      <c r="A8" s="23"/>
      <c r="B8" s="100">
        <v>3</v>
      </c>
      <c r="C8" s="157" t="s">
        <v>84</v>
      </c>
      <c r="D8" s="157"/>
      <c r="E8" s="157"/>
      <c r="F8" s="158" t="s">
        <v>85</v>
      </c>
      <c r="G8" s="158"/>
      <c r="H8" s="101">
        <v>30</v>
      </c>
      <c r="I8" s="101">
        <v>21</v>
      </c>
      <c r="J8" s="101">
        <v>20</v>
      </c>
      <c r="K8" s="101">
        <v>25</v>
      </c>
      <c r="L8" s="24"/>
      <c r="N8" s="23"/>
      <c r="O8" s="100">
        <v>3</v>
      </c>
      <c r="P8" s="157" t="s">
        <v>110</v>
      </c>
      <c r="Q8" s="157"/>
      <c r="R8" s="157"/>
      <c r="S8" s="158" t="s">
        <v>111</v>
      </c>
      <c r="T8" s="158"/>
      <c r="U8" s="101">
        <v>34</v>
      </c>
      <c r="V8" s="101">
        <v>22</v>
      </c>
      <c r="W8" s="101">
        <v>31</v>
      </c>
      <c r="X8" s="101">
        <v>26</v>
      </c>
      <c r="Y8" s="24"/>
      <c r="AA8" s="23"/>
      <c r="AB8" s="100">
        <v>3</v>
      </c>
      <c r="AC8" s="157" t="s">
        <v>100</v>
      </c>
      <c r="AD8" s="157"/>
      <c r="AE8" s="157"/>
      <c r="AF8" s="158" t="s">
        <v>105</v>
      </c>
      <c r="AG8" s="158"/>
      <c r="AH8" s="101">
        <v>27</v>
      </c>
      <c r="AI8" s="101">
        <v>29</v>
      </c>
      <c r="AJ8" s="101">
        <v>26</v>
      </c>
      <c r="AK8" s="101">
        <v>28</v>
      </c>
      <c r="AL8" s="24"/>
    </row>
    <row r="9" spans="1:38" ht="12.75">
      <c r="A9" s="23"/>
      <c r="B9" s="100">
        <v>4</v>
      </c>
      <c r="C9" s="157" t="s">
        <v>135</v>
      </c>
      <c r="D9" s="157"/>
      <c r="E9" s="157"/>
      <c r="F9" s="158" t="s">
        <v>75</v>
      </c>
      <c r="G9" s="158"/>
      <c r="H9" s="101">
        <v>24</v>
      </c>
      <c r="I9" s="101">
        <v>24</v>
      </c>
      <c r="J9" s="101">
        <v>30</v>
      </c>
      <c r="K9" s="101">
        <v>22</v>
      </c>
      <c r="L9" s="24"/>
      <c r="N9" s="23"/>
      <c r="O9" s="100">
        <v>4</v>
      </c>
      <c r="P9" s="157" t="s">
        <v>120</v>
      </c>
      <c r="Q9" s="157"/>
      <c r="R9" s="157"/>
      <c r="S9" s="158" t="s">
        <v>121</v>
      </c>
      <c r="T9" s="158"/>
      <c r="U9" s="101">
        <v>30</v>
      </c>
      <c r="V9" s="101">
        <v>26</v>
      </c>
      <c r="W9" s="101">
        <v>28</v>
      </c>
      <c r="X9" s="101">
        <v>22</v>
      </c>
      <c r="Y9" s="24"/>
      <c r="AA9" s="23"/>
      <c r="AB9" s="100">
        <v>4</v>
      </c>
      <c r="AC9" s="157" t="s">
        <v>92</v>
      </c>
      <c r="AD9" s="157"/>
      <c r="AE9" s="157"/>
      <c r="AF9" s="158" t="s">
        <v>93</v>
      </c>
      <c r="AG9" s="158"/>
      <c r="AH9" s="101">
        <v>22</v>
      </c>
      <c r="AI9" s="101">
        <v>24</v>
      </c>
      <c r="AJ9" s="101">
        <v>27</v>
      </c>
      <c r="AK9" s="101">
        <v>24</v>
      </c>
      <c r="AL9" s="24"/>
    </row>
    <row r="10" spans="1:38" ht="12.75">
      <c r="A10" s="23"/>
      <c r="B10" s="100" t="s">
        <v>281</v>
      </c>
      <c r="C10" s="157" t="s">
        <v>89</v>
      </c>
      <c r="D10" s="157"/>
      <c r="E10" s="157"/>
      <c r="F10" s="158" t="s">
        <v>90</v>
      </c>
      <c r="G10" s="158"/>
      <c r="H10" s="101"/>
      <c r="I10" s="101"/>
      <c r="J10" s="101"/>
      <c r="K10" s="101"/>
      <c r="L10" s="24"/>
      <c r="N10" s="23"/>
      <c r="O10" s="100" t="s">
        <v>281</v>
      </c>
      <c r="P10" s="157" t="s">
        <v>149</v>
      </c>
      <c r="Q10" s="157"/>
      <c r="R10" s="157"/>
      <c r="S10" s="158" t="s">
        <v>121</v>
      </c>
      <c r="T10" s="158"/>
      <c r="U10" s="101"/>
      <c r="V10" s="101"/>
      <c r="W10" s="101"/>
      <c r="X10" s="101"/>
      <c r="Y10" s="24"/>
      <c r="AA10" s="23"/>
      <c r="AB10" s="100" t="s">
        <v>281</v>
      </c>
      <c r="AC10" s="157" t="s">
        <v>254</v>
      </c>
      <c r="AD10" s="157"/>
      <c r="AE10" s="157"/>
      <c r="AF10" s="158" t="s">
        <v>255</v>
      </c>
      <c r="AG10" s="158"/>
      <c r="AH10" s="101"/>
      <c r="AI10" s="101"/>
      <c r="AJ10" s="101"/>
      <c r="AK10" s="101"/>
      <c r="AL10" s="24"/>
    </row>
    <row r="11" spans="1:38" ht="12.75">
      <c r="A11" s="23"/>
      <c r="B11" s="155" t="s">
        <v>282</v>
      </c>
      <c r="C11" s="155"/>
      <c r="D11" s="155"/>
      <c r="E11" s="155"/>
      <c r="F11" s="155"/>
      <c r="G11" s="155"/>
      <c r="H11" s="100">
        <f>SUM(H6:H10)</f>
        <v>108</v>
      </c>
      <c r="I11" s="100">
        <f>SUM(I6:I10)</f>
        <v>98</v>
      </c>
      <c r="J11" s="100">
        <f>SUM(J6:J10)</f>
        <v>103</v>
      </c>
      <c r="K11" s="100">
        <f>SUM(K6:K10)</f>
        <v>102</v>
      </c>
      <c r="L11" s="24"/>
      <c r="N11" s="23"/>
      <c r="O11" s="155" t="s">
        <v>283</v>
      </c>
      <c r="P11" s="155"/>
      <c r="Q11" s="155"/>
      <c r="R11" s="155"/>
      <c r="S11" s="155"/>
      <c r="T11" s="155"/>
      <c r="U11" s="100">
        <f>SUM(U6:U10)</f>
        <v>113</v>
      </c>
      <c r="V11" s="100">
        <f>SUM(V6:V10)</f>
        <v>102</v>
      </c>
      <c r="W11" s="100">
        <f>SUM(W6:W10)</f>
        <v>104</v>
      </c>
      <c r="X11" s="100">
        <f>SUM(X6:X10)</f>
        <v>98</v>
      </c>
      <c r="Y11" s="24"/>
      <c r="AA11" s="23"/>
      <c r="AB11" s="155" t="s">
        <v>284</v>
      </c>
      <c r="AC11" s="155"/>
      <c r="AD11" s="155"/>
      <c r="AE11" s="155"/>
      <c r="AF11" s="155"/>
      <c r="AG11" s="155"/>
      <c r="AH11" s="100">
        <f>SUM(AH6:AH10)</f>
        <v>110</v>
      </c>
      <c r="AI11" s="100">
        <f>SUM(AI6:AI10)</f>
        <v>115</v>
      </c>
      <c r="AJ11" s="100">
        <f>SUM(AJ6:AJ10)</f>
        <v>106</v>
      </c>
      <c r="AK11" s="100">
        <f>SUM(AK6:AK10)</f>
        <v>108</v>
      </c>
      <c r="AL11" s="24"/>
    </row>
    <row r="12" spans="1:38" ht="12.75">
      <c r="A12" s="23"/>
      <c r="B12" s="155"/>
      <c r="C12" s="155"/>
      <c r="D12" s="155"/>
      <c r="E12" s="155"/>
      <c r="F12" s="155"/>
      <c r="G12" s="155"/>
      <c r="H12" s="2"/>
      <c r="I12" s="100">
        <f>H11+I11</f>
        <v>206</v>
      </c>
      <c r="J12" s="100">
        <f>I12+J11</f>
        <v>309</v>
      </c>
      <c r="K12" s="107">
        <f>J12+K11</f>
        <v>411</v>
      </c>
      <c r="L12" s="24"/>
      <c r="N12" s="23"/>
      <c r="O12" s="155"/>
      <c r="P12" s="155"/>
      <c r="Q12" s="155"/>
      <c r="R12" s="155"/>
      <c r="S12" s="155"/>
      <c r="T12" s="155"/>
      <c r="U12" s="2"/>
      <c r="V12" s="100">
        <f>U11+V11</f>
        <v>215</v>
      </c>
      <c r="W12" s="100">
        <f>V12+W11</f>
        <v>319</v>
      </c>
      <c r="X12" s="106">
        <f>W12+X11</f>
        <v>417</v>
      </c>
      <c r="Y12" s="24"/>
      <c r="AA12" s="23"/>
      <c r="AB12" s="155"/>
      <c r="AC12" s="155"/>
      <c r="AD12" s="155"/>
      <c r="AE12" s="155"/>
      <c r="AF12" s="155"/>
      <c r="AG12" s="155"/>
      <c r="AH12" s="2"/>
      <c r="AI12" s="100">
        <f>AH11+AI11</f>
        <v>225</v>
      </c>
      <c r="AJ12" s="100">
        <f>AI12+AJ11</f>
        <v>331</v>
      </c>
      <c r="AK12" s="106">
        <f>AJ12+AK11</f>
        <v>439</v>
      </c>
      <c r="AL12" s="24"/>
    </row>
    <row r="13" spans="1:38" ht="12.75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26"/>
      <c r="N13" s="25"/>
      <c r="O13" s="3"/>
      <c r="P13" s="3"/>
      <c r="Q13" s="3"/>
      <c r="R13" s="3"/>
      <c r="S13" s="3"/>
      <c r="T13" s="3"/>
      <c r="U13" s="3"/>
      <c r="V13" s="3"/>
      <c r="W13" s="3"/>
      <c r="X13" s="3"/>
      <c r="Y13" s="26"/>
      <c r="AA13" s="25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6"/>
    </row>
    <row r="15" spans="1:38" ht="12.7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9"/>
      <c r="AA15" s="97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12.75">
      <c r="A16" s="23"/>
      <c r="B16" s="151" t="s">
        <v>285</v>
      </c>
      <c r="C16" s="151"/>
      <c r="D16" s="151"/>
      <c r="E16" s="151"/>
      <c r="F16" s="151"/>
      <c r="G16" s="151"/>
      <c r="H16" s="151"/>
      <c r="I16" s="151"/>
      <c r="J16" s="151"/>
      <c r="K16" s="151"/>
      <c r="L16" s="24"/>
      <c r="N16" s="23"/>
      <c r="O16" s="151" t="s">
        <v>286</v>
      </c>
      <c r="P16" s="151"/>
      <c r="Q16" s="151"/>
      <c r="R16" s="151"/>
      <c r="S16" s="151"/>
      <c r="T16" s="151"/>
      <c r="U16" s="151"/>
      <c r="V16" s="151"/>
      <c r="W16" s="151"/>
      <c r="X16" s="151"/>
      <c r="Y16" s="24"/>
      <c r="AA16" s="23"/>
      <c r="AB16" s="151" t="s">
        <v>287</v>
      </c>
      <c r="AC16" s="151"/>
      <c r="AD16" s="151"/>
      <c r="AE16" s="151"/>
      <c r="AF16" s="151"/>
      <c r="AG16" s="151"/>
      <c r="AH16" s="151"/>
      <c r="AI16" s="151"/>
      <c r="AJ16" s="151"/>
      <c r="AK16" s="151"/>
      <c r="AL16" s="24"/>
    </row>
    <row r="17" spans="1:38" ht="12.75">
      <c r="A17" s="23"/>
      <c r="B17" s="100">
        <v>1</v>
      </c>
      <c r="C17" s="157" t="s">
        <v>258</v>
      </c>
      <c r="D17" s="157"/>
      <c r="E17" s="157"/>
      <c r="F17" s="158" t="s">
        <v>122</v>
      </c>
      <c r="G17" s="158"/>
      <c r="H17" s="101">
        <v>29</v>
      </c>
      <c r="I17" s="101">
        <v>37</v>
      </c>
      <c r="J17" s="101">
        <v>27</v>
      </c>
      <c r="K17" s="101">
        <v>27</v>
      </c>
      <c r="L17" s="24"/>
      <c r="N17" s="23"/>
      <c r="O17" s="100">
        <v>1</v>
      </c>
      <c r="P17" s="157" t="s">
        <v>288</v>
      </c>
      <c r="Q17" s="157"/>
      <c r="R17" s="157"/>
      <c r="S17" s="158" t="s">
        <v>17</v>
      </c>
      <c r="T17" s="158"/>
      <c r="U17" s="101">
        <v>28</v>
      </c>
      <c r="V17" s="101">
        <v>31</v>
      </c>
      <c r="W17" s="101">
        <v>22</v>
      </c>
      <c r="X17" s="101">
        <v>26</v>
      </c>
      <c r="Y17" s="24"/>
      <c r="AA17" s="23"/>
      <c r="AB17" s="100">
        <v>1</v>
      </c>
      <c r="AC17" s="157" t="s">
        <v>101</v>
      </c>
      <c r="AD17" s="157"/>
      <c r="AE17" s="157"/>
      <c r="AF17" s="158" t="s">
        <v>94</v>
      </c>
      <c r="AG17" s="158"/>
      <c r="AH17" s="101">
        <v>32</v>
      </c>
      <c r="AI17" s="101">
        <v>27</v>
      </c>
      <c r="AJ17" s="101">
        <v>42</v>
      </c>
      <c r="AK17" s="101">
        <v>35</v>
      </c>
      <c r="AL17" s="24"/>
    </row>
    <row r="18" spans="1:38" ht="12.75">
      <c r="A18" s="23"/>
      <c r="B18" s="100">
        <v>2</v>
      </c>
      <c r="C18" s="157" t="s">
        <v>142</v>
      </c>
      <c r="D18" s="157"/>
      <c r="E18" s="157"/>
      <c r="F18" s="158" t="s">
        <v>107</v>
      </c>
      <c r="G18" s="158"/>
      <c r="H18" s="101">
        <v>29</v>
      </c>
      <c r="I18" s="101">
        <v>34</v>
      </c>
      <c r="J18" s="101">
        <v>31</v>
      </c>
      <c r="K18" s="101">
        <v>28</v>
      </c>
      <c r="L18" s="24"/>
      <c r="N18" s="23"/>
      <c r="O18" s="100">
        <v>2</v>
      </c>
      <c r="P18" s="157" t="s">
        <v>102</v>
      </c>
      <c r="Q18" s="157"/>
      <c r="R18" s="157"/>
      <c r="S18" s="158" t="s">
        <v>106</v>
      </c>
      <c r="T18" s="158"/>
      <c r="U18" s="101">
        <v>31</v>
      </c>
      <c r="V18" s="101">
        <v>34</v>
      </c>
      <c r="W18" s="101">
        <v>31</v>
      </c>
      <c r="X18" s="101">
        <v>26</v>
      </c>
      <c r="Y18" s="24"/>
      <c r="AA18" s="23"/>
      <c r="AB18" s="100">
        <v>2</v>
      </c>
      <c r="AC18" s="157" t="s">
        <v>272</v>
      </c>
      <c r="AD18" s="157"/>
      <c r="AE18" s="157"/>
      <c r="AF18" s="158" t="s">
        <v>214</v>
      </c>
      <c r="AG18" s="158"/>
      <c r="AH18" s="101">
        <v>31</v>
      </c>
      <c r="AI18" s="101">
        <v>27</v>
      </c>
      <c r="AJ18" s="101">
        <v>29</v>
      </c>
      <c r="AK18" s="101">
        <v>29</v>
      </c>
      <c r="AL18" s="24"/>
    </row>
    <row r="19" spans="1:38" ht="12.75">
      <c r="A19" s="23"/>
      <c r="B19" s="100">
        <v>3</v>
      </c>
      <c r="C19" s="157" t="s">
        <v>185</v>
      </c>
      <c r="D19" s="157"/>
      <c r="E19" s="157"/>
      <c r="F19" s="158" t="s">
        <v>186</v>
      </c>
      <c r="G19" s="158"/>
      <c r="H19" s="101">
        <v>33</v>
      </c>
      <c r="I19" s="101">
        <v>24</v>
      </c>
      <c r="J19" s="101">
        <v>32</v>
      </c>
      <c r="K19" s="101">
        <v>33</v>
      </c>
      <c r="L19" s="24"/>
      <c r="N19" s="23"/>
      <c r="O19" s="100">
        <v>3</v>
      </c>
      <c r="P19" s="157" t="s">
        <v>108</v>
      </c>
      <c r="Q19" s="157"/>
      <c r="R19" s="157"/>
      <c r="S19" s="158" t="s">
        <v>107</v>
      </c>
      <c r="T19" s="158"/>
      <c r="U19" s="101">
        <v>37</v>
      </c>
      <c r="V19" s="101">
        <v>34</v>
      </c>
      <c r="W19" s="101">
        <v>28</v>
      </c>
      <c r="X19" s="101">
        <v>23</v>
      </c>
      <c r="Y19" s="24"/>
      <c r="AA19" s="23"/>
      <c r="AB19" s="100">
        <v>3</v>
      </c>
      <c r="AC19" s="157" t="s">
        <v>97</v>
      </c>
      <c r="AD19" s="157"/>
      <c r="AE19" s="157"/>
      <c r="AF19" s="158" t="s">
        <v>98</v>
      </c>
      <c r="AG19" s="158"/>
      <c r="AH19" s="101">
        <v>28</v>
      </c>
      <c r="AI19" s="101">
        <v>34</v>
      </c>
      <c r="AJ19" s="101">
        <v>30</v>
      </c>
      <c r="AK19" s="101">
        <v>31</v>
      </c>
      <c r="AL19" s="24"/>
    </row>
    <row r="20" spans="1:38" ht="12.75">
      <c r="A20" s="23"/>
      <c r="B20" s="100">
        <v>4</v>
      </c>
      <c r="C20" s="157" t="s">
        <v>174</v>
      </c>
      <c r="D20" s="157"/>
      <c r="E20" s="157"/>
      <c r="F20" s="158" t="s">
        <v>122</v>
      </c>
      <c r="G20" s="158"/>
      <c r="H20" s="101">
        <v>30</v>
      </c>
      <c r="I20" s="101">
        <v>26</v>
      </c>
      <c r="J20" s="101">
        <v>23</v>
      </c>
      <c r="K20" s="101">
        <v>32</v>
      </c>
      <c r="L20" s="24"/>
      <c r="N20" s="23"/>
      <c r="O20" s="100">
        <v>4</v>
      </c>
      <c r="P20" s="157" t="s">
        <v>184</v>
      </c>
      <c r="Q20" s="157"/>
      <c r="R20" s="157"/>
      <c r="S20" s="158" t="s">
        <v>93</v>
      </c>
      <c r="T20" s="158"/>
      <c r="U20" s="101">
        <v>45</v>
      </c>
      <c r="V20" s="101">
        <v>30</v>
      </c>
      <c r="W20" s="101">
        <v>26</v>
      </c>
      <c r="X20" s="101">
        <v>35</v>
      </c>
      <c r="Y20" s="24"/>
      <c r="AA20" s="23"/>
      <c r="AB20" s="100">
        <v>4</v>
      </c>
      <c r="AC20" s="157" t="s">
        <v>97</v>
      </c>
      <c r="AD20" s="157"/>
      <c r="AE20" s="157"/>
      <c r="AF20" s="158" t="s">
        <v>75</v>
      </c>
      <c r="AG20" s="158"/>
      <c r="AH20" s="101">
        <v>33</v>
      </c>
      <c r="AI20" s="101">
        <v>39</v>
      </c>
      <c r="AJ20" s="101">
        <v>29</v>
      </c>
      <c r="AK20" s="101">
        <v>29</v>
      </c>
      <c r="AL20" s="24"/>
    </row>
    <row r="21" spans="1:38" ht="12.75">
      <c r="A21" s="23"/>
      <c r="B21" s="100" t="s">
        <v>281</v>
      </c>
      <c r="C21" s="157" t="s">
        <v>136</v>
      </c>
      <c r="D21" s="157"/>
      <c r="E21" s="157"/>
      <c r="F21" s="158" t="s">
        <v>137</v>
      </c>
      <c r="G21" s="158"/>
      <c r="H21" s="101"/>
      <c r="I21" s="101"/>
      <c r="J21" s="101"/>
      <c r="K21" s="101"/>
      <c r="L21" s="24"/>
      <c r="N21" s="23"/>
      <c r="O21" s="100" t="s">
        <v>281</v>
      </c>
      <c r="P21" s="157"/>
      <c r="Q21" s="157"/>
      <c r="R21" s="157"/>
      <c r="S21" s="158"/>
      <c r="T21" s="158"/>
      <c r="U21" s="101"/>
      <c r="V21" s="101"/>
      <c r="W21" s="101"/>
      <c r="X21" s="101"/>
      <c r="Y21" s="24"/>
      <c r="AA21" s="23"/>
      <c r="AB21" s="100" t="s">
        <v>281</v>
      </c>
      <c r="AC21" s="157"/>
      <c r="AD21" s="157"/>
      <c r="AE21" s="157"/>
      <c r="AF21" s="158"/>
      <c r="AG21" s="158"/>
      <c r="AH21" s="101"/>
      <c r="AI21" s="101"/>
      <c r="AJ21" s="101"/>
      <c r="AK21" s="101"/>
      <c r="AL21" s="24"/>
    </row>
    <row r="22" spans="1:38" ht="12.75">
      <c r="A22" s="23"/>
      <c r="B22" s="155" t="s">
        <v>289</v>
      </c>
      <c r="C22" s="155"/>
      <c r="D22" s="155"/>
      <c r="E22" s="155"/>
      <c r="F22" s="155"/>
      <c r="G22" s="155"/>
      <c r="H22" s="100">
        <f>SUM(H17:H21)</f>
        <v>121</v>
      </c>
      <c r="I22" s="100">
        <f>SUM(I17:I21)</f>
        <v>121</v>
      </c>
      <c r="J22" s="100">
        <f>SUM(J17:J21)</f>
        <v>113</v>
      </c>
      <c r="K22" s="100">
        <f>SUM(K17:K21)</f>
        <v>120</v>
      </c>
      <c r="L22" s="24"/>
      <c r="N22" s="23"/>
      <c r="O22" s="155" t="s">
        <v>290</v>
      </c>
      <c r="P22" s="155"/>
      <c r="Q22" s="155"/>
      <c r="R22" s="155"/>
      <c r="S22" s="155"/>
      <c r="T22" s="155"/>
      <c r="U22" s="100">
        <f>SUM(U17:U21)</f>
        <v>141</v>
      </c>
      <c r="V22" s="100">
        <f>SUM(V17:V21)</f>
        <v>129</v>
      </c>
      <c r="W22" s="100">
        <f>SUM(W17:W21)</f>
        <v>107</v>
      </c>
      <c r="X22" s="100">
        <f>SUM(X17:X21)</f>
        <v>110</v>
      </c>
      <c r="Y22" s="24"/>
      <c r="AA22" s="23"/>
      <c r="AB22" s="155" t="s">
        <v>291</v>
      </c>
      <c r="AC22" s="155"/>
      <c r="AD22" s="155"/>
      <c r="AE22" s="155"/>
      <c r="AF22" s="155"/>
      <c r="AG22" s="155"/>
      <c r="AH22" s="100">
        <f>SUM(AH17:AH21)</f>
        <v>124</v>
      </c>
      <c r="AI22" s="100">
        <f>SUM(AI17:AI21)</f>
        <v>127</v>
      </c>
      <c r="AJ22" s="100">
        <f>SUM(AJ17:AJ21)</f>
        <v>130</v>
      </c>
      <c r="AK22" s="100">
        <f>SUM(AK17:AK21)</f>
        <v>124</v>
      </c>
      <c r="AL22" s="24"/>
    </row>
    <row r="23" spans="1:38" ht="12.75">
      <c r="A23" s="23"/>
      <c r="B23" s="155"/>
      <c r="C23" s="155"/>
      <c r="D23" s="155"/>
      <c r="E23" s="155"/>
      <c r="F23" s="155"/>
      <c r="G23" s="155"/>
      <c r="H23" s="2"/>
      <c r="I23" s="100">
        <f>H22+I22</f>
        <v>242</v>
      </c>
      <c r="J23" s="100">
        <f>I23+J22</f>
        <v>355</v>
      </c>
      <c r="K23" s="106">
        <f>J23+K22</f>
        <v>475</v>
      </c>
      <c r="L23" s="24"/>
      <c r="N23" s="23"/>
      <c r="O23" s="155"/>
      <c r="P23" s="155"/>
      <c r="Q23" s="155"/>
      <c r="R23" s="155"/>
      <c r="S23" s="155"/>
      <c r="T23" s="155"/>
      <c r="U23" s="2"/>
      <c r="V23" s="100">
        <f>U22+V22</f>
        <v>270</v>
      </c>
      <c r="W23" s="100">
        <f>V23+W22</f>
        <v>377</v>
      </c>
      <c r="X23" s="106">
        <f>W23+X22</f>
        <v>487</v>
      </c>
      <c r="Y23" s="24"/>
      <c r="AA23" s="23"/>
      <c r="AB23" s="155"/>
      <c r="AC23" s="155"/>
      <c r="AD23" s="155"/>
      <c r="AE23" s="155"/>
      <c r="AF23" s="155"/>
      <c r="AG23" s="155"/>
      <c r="AH23" s="2"/>
      <c r="AI23" s="100">
        <f>AH22+AI22</f>
        <v>251</v>
      </c>
      <c r="AJ23" s="100">
        <f>AI23+AJ22</f>
        <v>381</v>
      </c>
      <c r="AK23" s="106">
        <f>AJ23+AK22</f>
        <v>505</v>
      </c>
      <c r="AL23" s="24"/>
    </row>
    <row r="24" spans="1:38" ht="12.75">
      <c r="A24" s="25"/>
      <c r="B24" s="3"/>
      <c r="C24" s="3"/>
      <c r="D24" s="3"/>
      <c r="E24" s="3"/>
      <c r="F24" s="3"/>
      <c r="G24" s="3"/>
      <c r="H24" s="3"/>
      <c r="I24" s="3"/>
      <c r="J24" s="3"/>
      <c r="K24" s="3"/>
      <c r="L24" s="26"/>
      <c r="N24" s="25"/>
      <c r="O24" s="3"/>
      <c r="P24" s="3"/>
      <c r="Q24" s="3"/>
      <c r="R24" s="3"/>
      <c r="S24" s="3"/>
      <c r="T24" s="3"/>
      <c r="U24" s="3"/>
      <c r="V24" s="3"/>
      <c r="W24" s="3"/>
      <c r="X24" s="3"/>
      <c r="Y24" s="26"/>
      <c r="AA24" s="2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6"/>
    </row>
    <row r="25" ht="42.75" customHeight="1"/>
    <row r="26" spans="1:38" ht="12.7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9"/>
      <c r="N26" s="97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9"/>
      <c r="AA26" s="97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9"/>
    </row>
    <row r="27" spans="1:38" ht="12.75">
      <c r="A27" s="23"/>
      <c r="B27" s="156" t="s">
        <v>292</v>
      </c>
      <c r="C27" s="156"/>
      <c r="D27" s="156"/>
      <c r="E27" s="156"/>
      <c r="F27" s="156"/>
      <c r="G27" s="156"/>
      <c r="H27" s="156"/>
      <c r="I27" s="156"/>
      <c r="J27" s="156"/>
      <c r="K27" s="156"/>
      <c r="L27" s="24"/>
      <c r="N27" s="23"/>
      <c r="O27" s="156" t="s">
        <v>293</v>
      </c>
      <c r="P27" s="156"/>
      <c r="Q27" s="156"/>
      <c r="R27" s="156"/>
      <c r="S27" s="156"/>
      <c r="T27" s="156"/>
      <c r="U27" s="156"/>
      <c r="V27" s="156"/>
      <c r="W27" s="156"/>
      <c r="X27" s="156"/>
      <c r="Y27" s="24"/>
      <c r="AA27" s="23"/>
      <c r="AB27" s="156" t="s">
        <v>294</v>
      </c>
      <c r="AC27" s="156"/>
      <c r="AD27" s="156"/>
      <c r="AE27" s="156"/>
      <c r="AF27" s="156"/>
      <c r="AG27" s="156"/>
      <c r="AH27" s="156"/>
      <c r="AI27" s="156"/>
      <c r="AJ27" s="156"/>
      <c r="AK27" s="156"/>
      <c r="AL27" s="24"/>
    </row>
    <row r="28" spans="1:38" ht="12.75">
      <c r="A28" s="23"/>
      <c r="B28" s="151" t="s">
        <v>303</v>
      </c>
      <c r="C28" s="151"/>
      <c r="D28" s="151"/>
      <c r="E28" s="151"/>
      <c r="F28" s="151"/>
      <c r="G28" s="151"/>
      <c r="H28" s="151"/>
      <c r="I28" s="151"/>
      <c r="J28" s="151"/>
      <c r="K28" s="151"/>
      <c r="L28" s="24"/>
      <c r="N28" s="23"/>
      <c r="O28" s="151" t="s">
        <v>302</v>
      </c>
      <c r="P28" s="151"/>
      <c r="Q28" s="151"/>
      <c r="R28" s="151"/>
      <c r="S28" s="151"/>
      <c r="T28" s="151"/>
      <c r="U28" s="151"/>
      <c r="V28" s="151"/>
      <c r="W28" s="151"/>
      <c r="X28" s="151"/>
      <c r="Y28" s="24"/>
      <c r="AA28" s="23"/>
      <c r="AB28" s="151" t="s">
        <v>304</v>
      </c>
      <c r="AC28" s="151"/>
      <c r="AD28" s="151"/>
      <c r="AE28" s="151"/>
      <c r="AF28" s="151"/>
      <c r="AG28" s="151"/>
      <c r="AH28" s="151"/>
      <c r="AI28" s="151"/>
      <c r="AJ28" s="151"/>
      <c r="AK28" s="151"/>
      <c r="AL28" s="24"/>
    </row>
    <row r="29" spans="1:38" s="105" customFormat="1" ht="8.25">
      <c r="A29" s="102"/>
      <c r="B29" s="103" t="s">
        <v>50</v>
      </c>
      <c r="C29" s="150" t="s">
        <v>301</v>
      </c>
      <c r="D29" s="150"/>
      <c r="E29" s="150"/>
      <c r="F29" s="150"/>
      <c r="G29" s="150"/>
      <c r="H29" s="150"/>
      <c r="I29" s="150" t="s">
        <v>72</v>
      </c>
      <c r="J29" s="150"/>
      <c r="K29" s="103" t="s">
        <v>11</v>
      </c>
      <c r="L29" s="104"/>
      <c r="N29" s="102"/>
      <c r="O29" s="103" t="s">
        <v>50</v>
      </c>
      <c r="P29" s="150" t="s">
        <v>301</v>
      </c>
      <c r="Q29" s="150"/>
      <c r="R29" s="150"/>
      <c r="S29" s="150"/>
      <c r="T29" s="150"/>
      <c r="U29" s="150"/>
      <c r="V29" s="150" t="s">
        <v>72</v>
      </c>
      <c r="W29" s="150"/>
      <c r="X29" s="103" t="s">
        <v>11</v>
      </c>
      <c r="Y29" s="104"/>
      <c r="AA29" s="102"/>
      <c r="AB29" s="103" t="s">
        <v>50</v>
      </c>
      <c r="AC29" s="150" t="s">
        <v>301</v>
      </c>
      <c r="AD29" s="150"/>
      <c r="AE29" s="150"/>
      <c r="AF29" s="150"/>
      <c r="AG29" s="150"/>
      <c r="AH29" s="150"/>
      <c r="AI29" s="150" t="s">
        <v>72</v>
      </c>
      <c r="AJ29" s="150"/>
      <c r="AK29" s="103" t="s">
        <v>11</v>
      </c>
      <c r="AL29" s="104"/>
    </row>
    <row r="30" spans="1:38" ht="12.75">
      <c r="A30" s="23"/>
      <c r="B30" s="100">
        <v>1</v>
      </c>
      <c r="C30" s="152" t="s">
        <v>88</v>
      </c>
      <c r="D30" s="152"/>
      <c r="E30" s="152"/>
      <c r="F30" s="152"/>
      <c r="G30" s="152"/>
      <c r="H30" s="152"/>
      <c r="I30" s="153">
        <v>411</v>
      </c>
      <c r="J30" s="153"/>
      <c r="K30" s="111">
        <v>7</v>
      </c>
      <c r="L30" s="24"/>
      <c r="N30" s="23"/>
      <c r="O30" s="100">
        <v>1</v>
      </c>
      <c r="P30" s="152"/>
      <c r="Q30" s="152"/>
      <c r="R30" s="152"/>
      <c r="S30" s="152"/>
      <c r="T30" s="152"/>
      <c r="U30" s="152"/>
      <c r="V30" s="154"/>
      <c r="W30" s="154"/>
      <c r="X30" s="101"/>
      <c r="Y30" s="24"/>
      <c r="AA30" s="23"/>
      <c r="AB30" s="100">
        <v>1</v>
      </c>
      <c r="AC30" s="152" t="s">
        <v>88</v>
      </c>
      <c r="AD30" s="152"/>
      <c r="AE30" s="152"/>
      <c r="AF30" s="152"/>
      <c r="AG30" s="152"/>
      <c r="AH30" s="152"/>
      <c r="AI30" s="153">
        <v>411</v>
      </c>
      <c r="AJ30" s="153"/>
      <c r="AK30" s="111">
        <v>7</v>
      </c>
      <c r="AL30" s="24"/>
    </row>
    <row r="31" spans="1:38" ht="12.75">
      <c r="A31" s="23"/>
      <c r="B31" s="100">
        <v>2</v>
      </c>
      <c r="C31" s="152" t="s">
        <v>295</v>
      </c>
      <c r="D31" s="152"/>
      <c r="E31" s="152"/>
      <c r="F31" s="152"/>
      <c r="G31" s="152"/>
      <c r="H31" s="152"/>
      <c r="I31" s="153">
        <v>417</v>
      </c>
      <c r="J31" s="153"/>
      <c r="K31" s="111">
        <v>5</v>
      </c>
      <c r="L31" s="24"/>
      <c r="N31" s="23"/>
      <c r="O31" s="100">
        <v>2</v>
      </c>
      <c r="P31" s="152"/>
      <c r="Q31" s="152"/>
      <c r="R31" s="152"/>
      <c r="S31" s="152"/>
      <c r="T31" s="152"/>
      <c r="U31" s="152"/>
      <c r="V31" s="154"/>
      <c r="W31" s="154"/>
      <c r="X31" s="101"/>
      <c r="Y31" s="24"/>
      <c r="AA31" s="23"/>
      <c r="AB31" s="100">
        <v>2</v>
      </c>
      <c r="AC31" s="152" t="s">
        <v>295</v>
      </c>
      <c r="AD31" s="152"/>
      <c r="AE31" s="152"/>
      <c r="AF31" s="152"/>
      <c r="AG31" s="152"/>
      <c r="AH31" s="152"/>
      <c r="AI31" s="153">
        <v>417</v>
      </c>
      <c r="AJ31" s="153"/>
      <c r="AK31" s="111">
        <v>5</v>
      </c>
      <c r="AL31" s="24"/>
    </row>
    <row r="32" spans="1:38" ht="12.75">
      <c r="A32" s="23"/>
      <c r="B32" s="100">
        <v>3</v>
      </c>
      <c r="C32" s="152" t="s">
        <v>296</v>
      </c>
      <c r="D32" s="152"/>
      <c r="E32" s="152"/>
      <c r="F32" s="152"/>
      <c r="G32" s="152"/>
      <c r="H32" s="152"/>
      <c r="I32" s="153">
        <v>439</v>
      </c>
      <c r="J32" s="153"/>
      <c r="K32" s="111">
        <v>4</v>
      </c>
      <c r="L32" s="24"/>
      <c r="N32" s="23"/>
      <c r="O32" s="100">
        <v>3</v>
      </c>
      <c r="P32" s="152"/>
      <c r="Q32" s="152"/>
      <c r="R32" s="152"/>
      <c r="S32" s="152"/>
      <c r="T32" s="152"/>
      <c r="U32" s="152"/>
      <c r="V32" s="154"/>
      <c r="W32" s="154"/>
      <c r="X32" s="101"/>
      <c r="Y32" s="24"/>
      <c r="AA32" s="23"/>
      <c r="AB32" s="100">
        <v>3</v>
      </c>
      <c r="AC32" s="152" t="s">
        <v>296</v>
      </c>
      <c r="AD32" s="152"/>
      <c r="AE32" s="152"/>
      <c r="AF32" s="152"/>
      <c r="AG32" s="152"/>
      <c r="AH32" s="152"/>
      <c r="AI32" s="153">
        <v>439</v>
      </c>
      <c r="AJ32" s="153"/>
      <c r="AK32" s="111">
        <v>4</v>
      </c>
      <c r="AL32" s="24"/>
    </row>
    <row r="33" spans="1:38" ht="12.75">
      <c r="A33" s="23"/>
      <c r="B33" s="100">
        <v>4</v>
      </c>
      <c r="C33" s="152" t="s">
        <v>297</v>
      </c>
      <c r="D33" s="152"/>
      <c r="E33" s="152"/>
      <c r="F33" s="152"/>
      <c r="G33" s="152"/>
      <c r="H33" s="152"/>
      <c r="I33" s="153">
        <v>475</v>
      </c>
      <c r="J33" s="153"/>
      <c r="K33" s="111">
        <v>3</v>
      </c>
      <c r="L33" s="24"/>
      <c r="N33" s="23"/>
      <c r="O33" s="100">
        <v>4</v>
      </c>
      <c r="P33" s="152"/>
      <c r="Q33" s="152"/>
      <c r="R33" s="152"/>
      <c r="S33" s="152"/>
      <c r="T33" s="152"/>
      <c r="U33" s="152"/>
      <c r="V33" s="154"/>
      <c r="W33" s="154"/>
      <c r="X33" s="101"/>
      <c r="Y33" s="24"/>
      <c r="AA33" s="23"/>
      <c r="AB33" s="100">
        <v>4</v>
      </c>
      <c r="AC33" s="152" t="s">
        <v>297</v>
      </c>
      <c r="AD33" s="152"/>
      <c r="AE33" s="152"/>
      <c r="AF33" s="152"/>
      <c r="AG33" s="152"/>
      <c r="AH33" s="152"/>
      <c r="AI33" s="153">
        <v>475</v>
      </c>
      <c r="AJ33" s="153"/>
      <c r="AK33" s="111">
        <v>3</v>
      </c>
      <c r="AL33" s="24"/>
    </row>
    <row r="34" spans="1:38" ht="12.75">
      <c r="A34" s="23"/>
      <c r="B34" s="100">
        <v>5</v>
      </c>
      <c r="C34" s="152" t="s">
        <v>298</v>
      </c>
      <c r="D34" s="152"/>
      <c r="E34" s="152"/>
      <c r="F34" s="152"/>
      <c r="G34" s="152"/>
      <c r="H34" s="152"/>
      <c r="I34" s="153">
        <v>487</v>
      </c>
      <c r="J34" s="153"/>
      <c r="K34" s="111">
        <v>2</v>
      </c>
      <c r="L34" s="24"/>
      <c r="N34" s="23"/>
      <c r="O34" s="100">
        <v>5</v>
      </c>
      <c r="P34" s="152"/>
      <c r="Q34" s="152"/>
      <c r="R34" s="152"/>
      <c r="S34" s="152"/>
      <c r="T34" s="152"/>
      <c r="U34" s="152"/>
      <c r="V34" s="154"/>
      <c r="W34" s="154"/>
      <c r="X34" s="101"/>
      <c r="Y34" s="24"/>
      <c r="AA34" s="23"/>
      <c r="AB34" s="100">
        <v>5</v>
      </c>
      <c r="AC34" s="152" t="s">
        <v>298</v>
      </c>
      <c r="AD34" s="152"/>
      <c r="AE34" s="152"/>
      <c r="AF34" s="152"/>
      <c r="AG34" s="152"/>
      <c r="AH34" s="152"/>
      <c r="AI34" s="153">
        <v>487</v>
      </c>
      <c r="AJ34" s="153"/>
      <c r="AK34" s="111">
        <v>2</v>
      </c>
      <c r="AL34" s="24"/>
    </row>
    <row r="35" spans="1:38" ht="12.75">
      <c r="A35" s="23"/>
      <c r="B35" s="100">
        <v>6</v>
      </c>
      <c r="C35" s="152" t="s">
        <v>299</v>
      </c>
      <c r="D35" s="152"/>
      <c r="E35" s="152"/>
      <c r="F35" s="152"/>
      <c r="G35" s="152"/>
      <c r="H35" s="152"/>
      <c r="I35" s="153">
        <v>505</v>
      </c>
      <c r="J35" s="153"/>
      <c r="K35" s="111">
        <v>1</v>
      </c>
      <c r="L35" s="24"/>
      <c r="N35" s="23"/>
      <c r="O35" s="100">
        <v>6</v>
      </c>
      <c r="P35" s="152"/>
      <c r="Q35" s="152"/>
      <c r="R35" s="152"/>
      <c r="S35" s="152"/>
      <c r="T35" s="152"/>
      <c r="U35" s="152"/>
      <c r="V35" s="154"/>
      <c r="W35" s="154"/>
      <c r="X35" s="101"/>
      <c r="Y35" s="24"/>
      <c r="AA35" s="23"/>
      <c r="AB35" s="100">
        <v>6</v>
      </c>
      <c r="AC35" s="152" t="s">
        <v>299</v>
      </c>
      <c r="AD35" s="152"/>
      <c r="AE35" s="152"/>
      <c r="AF35" s="152"/>
      <c r="AG35" s="152"/>
      <c r="AH35" s="152"/>
      <c r="AI35" s="153">
        <v>505</v>
      </c>
      <c r="AJ35" s="153"/>
      <c r="AK35" s="111">
        <v>1</v>
      </c>
      <c r="AL35" s="24"/>
    </row>
    <row r="36" spans="1:38" ht="12.75">
      <c r="A36" s="25"/>
      <c r="B36" s="3"/>
      <c r="C36" s="3"/>
      <c r="D36" s="3"/>
      <c r="E36" s="3"/>
      <c r="F36" s="3"/>
      <c r="G36" s="3"/>
      <c r="H36" s="3"/>
      <c r="I36" s="3"/>
      <c r="J36" s="3"/>
      <c r="K36" s="3"/>
      <c r="L36" s="26"/>
      <c r="N36" s="25"/>
      <c r="O36" s="3"/>
      <c r="P36" s="3"/>
      <c r="Q36" s="3"/>
      <c r="R36" s="3"/>
      <c r="S36" s="3"/>
      <c r="T36" s="3"/>
      <c r="U36" s="3"/>
      <c r="V36" s="3"/>
      <c r="W36" s="3"/>
      <c r="X36" s="3"/>
      <c r="Y36" s="26"/>
      <c r="AA36" s="2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6"/>
    </row>
  </sheetData>
  <mergeCells count="122">
    <mergeCell ref="AC33:AH33"/>
    <mergeCell ref="AI33:AJ33"/>
    <mergeCell ref="AC31:AH31"/>
    <mergeCell ref="AI31:AJ31"/>
    <mergeCell ref="AC32:AH32"/>
    <mergeCell ref="AI32:AJ32"/>
    <mergeCell ref="P20:R20"/>
    <mergeCell ref="S20:T20"/>
    <mergeCell ref="C21:E21"/>
    <mergeCell ref="F21:G21"/>
    <mergeCell ref="P21:R21"/>
    <mergeCell ref="S21:T21"/>
    <mergeCell ref="C19:E19"/>
    <mergeCell ref="F19:G19"/>
    <mergeCell ref="C20:E20"/>
    <mergeCell ref="F20:G20"/>
    <mergeCell ref="AC20:AE20"/>
    <mergeCell ref="AF20:AG20"/>
    <mergeCell ref="AC21:AE21"/>
    <mergeCell ref="AF21:AG21"/>
    <mergeCell ref="AF17:AG17"/>
    <mergeCell ref="S18:T18"/>
    <mergeCell ref="AC18:AE18"/>
    <mergeCell ref="AF18:AG18"/>
    <mergeCell ref="C18:E18"/>
    <mergeCell ref="F18:G18"/>
    <mergeCell ref="P18:R18"/>
    <mergeCell ref="AC17:AE17"/>
    <mergeCell ref="C17:E17"/>
    <mergeCell ref="F17:G17"/>
    <mergeCell ref="P17:R17"/>
    <mergeCell ref="S17:T17"/>
    <mergeCell ref="AC9:AE9"/>
    <mergeCell ref="AF9:AG9"/>
    <mergeCell ref="AC10:AE10"/>
    <mergeCell ref="AF10:AG10"/>
    <mergeCell ref="C7:E7"/>
    <mergeCell ref="C8:E8"/>
    <mergeCell ref="AC6:AE6"/>
    <mergeCell ref="AF6:AG6"/>
    <mergeCell ref="AF7:AG7"/>
    <mergeCell ref="AF8:AG8"/>
    <mergeCell ref="C6:E6"/>
    <mergeCell ref="F6:G6"/>
    <mergeCell ref="P6:R6"/>
    <mergeCell ref="S6:T6"/>
    <mergeCell ref="A2:AL2"/>
    <mergeCell ref="B5:K5"/>
    <mergeCell ref="O5:X5"/>
    <mergeCell ref="AB5:AK5"/>
    <mergeCell ref="F7:G7"/>
    <mergeCell ref="P7:R7"/>
    <mergeCell ref="S7:T7"/>
    <mergeCell ref="AC7:AE7"/>
    <mergeCell ref="F8:G8"/>
    <mergeCell ref="P8:R8"/>
    <mergeCell ref="S8:T8"/>
    <mergeCell ref="AC8:AE8"/>
    <mergeCell ref="C9:E9"/>
    <mergeCell ref="F9:G9"/>
    <mergeCell ref="P9:R9"/>
    <mergeCell ref="S9:T9"/>
    <mergeCell ref="C10:E10"/>
    <mergeCell ref="F10:G10"/>
    <mergeCell ref="P10:R10"/>
    <mergeCell ref="S10:T10"/>
    <mergeCell ref="B11:G12"/>
    <mergeCell ref="O11:T12"/>
    <mergeCell ref="AB11:AG12"/>
    <mergeCell ref="B16:K16"/>
    <mergeCell ref="O16:X16"/>
    <mergeCell ref="AB16:AK16"/>
    <mergeCell ref="P19:R19"/>
    <mergeCell ref="S19:T19"/>
    <mergeCell ref="AC19:AE19"/>
    <mergeCell ref="AF19:AG19"/>
    <mergeCell ref="AC30:AH30"/>
    <mergeCell ref="AI30:AJ30"/>
    <mergeCell ref="B22:G23"/>
    <mergeCell ref="O22:T23"/>
    <mergeCell ref="AB22:AG23"/>
    <mergeCell ref="B27:K27"/>
    <mergeCell ref="O27:X27"/>
    <mergeCell ref="AB27:AK27"/>
    <mergeCell ref="C30:H30"/>
    <mergeCell ref="I30:J30"/>
    <mergeCell ref="P30:U30"/>
    <mergeCell ref="V30:W30"/>
    <mergeCell ref="C31:H31"/>
    <mergeCell ref="I31:J31"/>
    <mergeCell ref="P31:U31"/>
    <mergeCell ref="V31:W31"/>
    <mergeCell ref="C32:H32"/>
    <mergeCell ref="I32:J32"/>
    <mergeCell ref="P32:U32"/>
    <mergeCell ref="V32:W32"/>
    <mergeCell ref="P34:U34"/>
    <mergeCell ref="V34:W34"/>
    <mergeCell ref="C33:H33"/>
    <mergeCell ref="I33:J33"/>
    <mergeCell ref="P33:U33"/>
    <mergeCell ref="V33:W33"/>
    <mergeCell ref="AC34:AH34"/>
    <mergeCell ref="AI34:AJ34"/>
    <mergeCell ref="C35:H35"/>
    <mergeCell ref="I35:J35"/>
    <mergeCell ref="P35:U35"/>
    <mergeCell ref="V35:W35"/>
    <mergeCell ref="AC35:AH35"/>
    <mergeCell ref="AI35:AJ35"/>
    <mergeCell ref="C34:H34"/>
    <mergeCell ref="I34:J34"/>
    <mergeCell ref="A1:AL1"/>
    <mergeCell ref="C29:H29"/>
    <mergeCell ref="I29:J29"/>
    <mergeCell ref="P29:U29"/>
    <mergeCell ref="V29:W29"/>
    <mergeCell ref="AC29:AH29"/>
    <mergeCell ref="AI29:AJ29"/>
    <mergeCell ref="B28:K28"/>
    <mergeCell ref="O28:X28"/>
    <mergeCell ref="AB28:AK28"/>
  </mergeCells>
  <printOptions horizontalCentered="1" verticalCentered="1"/>
  <pageMargins left="0.1968503937007874" right="0.1968503937007874" top="0.3937007874015748" bottom="0.7874015748031497" header="0.5118110236220472" footer="0.5118110236220472"/>
  <pageSetup fitToHeight="1" fitToWidth="1" horizontalDpi="600" verticalDpi="600" orientation="landscape" paperSize="9" r:id="rId1"/>
  <headerFooter alignWithMargins="0">
    <oddFooter>&amp;L&amp;"Arial,Kurzíva"&amp;8-----  07. OPEN Čechy západ  -----
      1 kolo II.liga  2005 - 2006&amp;C&amp;"Arial,Kurzíva"&amp;8-----  Jesenice  -----&amp;R&amp;"Arial,Kurzíva"&amp;8-----  20.08.2005  -----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Premot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</dc:title>
  <dc:subject>výsledková listina</dc:subject>
  <dc:creator>Lubomír Dočkal</dc:creator>
  <cp:keywords/>
  <dc:description/>
  <cp:lastModifiedBy>Lubomír Dočkal</cp:lastModifiedBy>
  <cp:lastPrinted>2005-08-24T10:06:30Z</cp:lastPrinted>
  <dcterms:created xsi:type="dcterms:W3CDTF">2003-10-09T11:44:11Z</dcterms:created>
  <dcterms:modified xsi:type="dcterms:W3CDTF">2005-08-24T10:06:43Z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270674461</vt:i4>
  </property>
  <property fmtid="{D5CDD505-2E9C-101B-9397-08002B2CF9AE}" pid="4" name="_EmailSubje">
    <vt:lpwstr>Opravené výsledovky</vt:lpwstr>
  </property>
  <property fmtid="{D5CDD505-2E9C-101B-9397-08002B2CF9AE}" pid="5" name="_AuthorEma">
    <vt:lpwstr>lubomir.dockal@premot.cz</vt:lpwstr>
  </property>
  <property fmtid="{D5CDD505-2E9C-101B-9397-08002B2CF9AE}" pid="6" name="_AuthorEmailDisplayNa">
    <vt:lpwstr>Lubomír Dočkal</vt:lpwstr>
  </property>
</Properties>
</file>