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2"/>
  </bookViews>
  <sheets>
    <sheet name="GP" sheetId="1" r:id="rId1"/>
    <sheet name="List3" sheetId="2" r:id="rId2"/>
    <sheet name="Open" sheetId="3" r:id="rId3"/>
    <sheet name="Tour" sheetId="4" r:id="rId4"/>
    <sheet name="návod" sheetId="5" r:id="rId5"/>
    <sheet name="filc GP" sheetId="6" r:id="rId6"/>
    <sheet name="filc Open" sheetId="7" r:id="rId7"/>
  </sheets>
  <definedNames/>
  <calcPr fullCalcOnLoad="1"/>
</workbook>
</file>

<file path=xl/sharedStrings.xml><?xml version="1.0" encoding="utf-8"?>
<sst xmlns="http://schemas.openxmlformats.org/spreadsheetml/2006/main" count="2823" uniqueCount="604">
  <si>
    <t>jméno</t>
  </si>
  <si>
    <t>oddíl</t>
  </si>
  <si>
    <t>kat.</t>
  </si>
  <si>
    <t>vt</t>
  </si>
  <si>
    <t>1.</t>
  </si>
  <si>
    <t>3.</t>
  </si>
  <si>
    <t>4.</t>
  </si>
  <si>
    <t>5.</t>
  </si>
  <si>
    <t>6.</t>
  </si>
  <si>
    <t>celk.</t>
  </si>
  <si>
    <t>r1</t>
  </si>
  <si>
    <t>r2</t>
  </si>
  <si>
    <t>MGC Olomouc</t>
  </si>
  <si>
    <t>M</t>
  </si>
  <si>
    <t>SMG 2000</t>
  </si>
  <si>
    <t>Gerža Vít</t>
  </si>
  <si>
    <t>Löffelmann Roman</t>
  </si>
  <si>
    <t>Fríd Petr</t>
  </si>
  <si>
    <t>Satoránský Milan</t>
  </si>
  <si>
    <t>Skácel Radek</t>
  </si>
  <si>
    <t>Ž</t>
  </si>
  <si>
    <t>Vodičková Kateřina</t>
  </si>
  <si>
    <t>Berková Petra</t>
  </si>
  <si>
    <t>Kníže Katalin</t>
  </si>
  <si>
    <t>Janichová Jitka</t>
  </si>
  <si>
    <t>Zachová Marcela</t>
  </si>
  <si>
    <t>Šuková Věra</t>
  </si>
  <si>
    <t>S</t>
  </si>
  <si>
    <t>Skoupý Petr</t>
  </si>
  <si>
    <t>J</t>
  </si>
  <si>
    <t>Skoupý Martin</t>
  </si>
  <si>
    <t>Honskus Matěj</t>
  </si>
  <si>
    <t>Gerža Pavel</t>
  </si>
  <si>
    <t>Janich Michal</t>
  </si>
  <si>
    <t>Číslo</t>
  </si>
  <si>
    <t>Jméno</t>
  </si>
  <si>
    <t>Klub</t>
  </si>
  <si>
    <t>Ženy</t>
  </si>
  <si>
    <t>Muži</t>
  </si>
  <si>
    <t>Adam Jaroslav</t>
  </si>
  <si>
    <t>Andr Zdeněk</t>
  </si>
  <si>
    <t>Bebejová Jaroslava</t>
  </si>
  <si>
    <t>Bednář Harry</t>
  </si>
  <si>
    <t>Bednář Jaromír</t>
  </si>
  <si>
    <t>Bednář Jiří</t>
  </si>
  <si>
    <t>Bednář Petr</t>
  </si>
  <si>
    <t>Bednářová Radka</t>
  </si>
  <si>
    <t>Benčík Leonard</t>
  </si>
  <si>
    <t>Benda Lumír</t>
  </si>
  <si>
    <t>Bendová Veronika</t>
  </si>
  <si>
    <t>Beran Robert</t>
  </si>
  <si>
    <t>Beranová Martina</t>
  </si>
  <si>
    <t>Bertels David</t>
  </si>
  <si>
    <t>Bílek David</t>
  </si>
  <si>
    <t>Bláha Milan</t>
  </si>
  <si>
    <t>Bokrová Josefa</t>
  </si>
  <si>
    <t>Boneš Josef</t>
  </si>
  <si>
    <t>Brettlová Jana</t>
  </si>
  <si>
    <t>Broumská Irena</t>
  </si>
  <si>
    <t>Broumský Jiří</t>
  </si>
  <si>
    <t>Broumský Miroslav</t>
  </si>
  <si>
    <t>Bureš David</t>
  </si>
  <si>
    <t>Bureš Zdeněk</t>
  </si>
  <si>
    <t>Bystřický Tomáš</t>
  </si>
  <si>
    <t>Chládek Jan</t>
  </si>
  <si>
    <t>Christu David</t>
  </si>
  <si>
    <t>Chvostek David</t>
  </si>
  <si>
    <t>Cimerman Jan</t>
  </si>
  <si>
    <t>Cimerman Jaroslav</t>
  </si>
  <si>
    <t>Coufalíková Petra</t>
  </si>
  <si>
    <t>Čása Ivan</t>
  </si>
  <si>
    <t>Čech Lukáš</t>
  </si>
  <si>
    <t>Čech Vladimír</t>
  </si>
  <si>
    <t>Čejka Jaroslav</t>
  </si>
  <si>
    <t>Černý Vladimír</t>
  </si>
  <si>
    <t>Dlouhý Martin</t>
  </si>
  <si>
    <t>Dobrovolná Karina</t>
  </si>
  <si>
    <t>Dobrovolný Tibor</t>
  </si>
  <si>
    <t>Dobrý Tomáš</t>
  </si>
  <si>
    <t>Dočkal Alois</t>
  </si>
  <si>
    <t>Dočkal Jan</t>
  </si>
  <si>
    <t>Dočkal Lubomír</t>
  </si>
  <si>
    <t>Dočkal ml. Lubomír</t>
  </si>
  <si>
    <t>Dočkalová Dana</t>
  </si>
  <si>
    <t>Dočkalová Jana</t>
  </si>
  <si>
    <t>Dohnal Tomáš</t>
  </si>
  <si>
    <t>Doležálek Adam</t>
  </si>
  <si>
    <t>Doležel Ivan</t>
  </si>
  <si>
    <t>Doležel Jan</t>
  </si>
  <si>
    <t>Doležel Pavel</t>
  </si>
  <si>
    <t>Doležel Radek</t>
  </si>
  <si>
    <t>Doležel Radek ml.</t>
  </si>
  <si>
    <t>Doleželová Lenka</t>
  </si>
  <si>
    <t>Doruška Petr</t>
  </si>
  <si>
    <t>Dostálek František</t>
  </si>
  <si>
    <t>Dostálková Vladimíra</t>
  </si>
  <si>
    <t>Drozda Zdeněk</t>
  </si>
  <si>
    <t>Duchek René</t>
  </si>
  <si>
    <t>Dusíková Lenka</t>
  </si>
  <si>
    <t>Dušek Jiří</t>
  </si>
  <si>
    <t>Dušek Radomír</t>
  </si>
  <si>
    <t>Dvořáček Mojmír</t>
  </si>
  <si>
    <t>Dvořák Daniel</t>
  </si>
  <si>
    <t>Dvořák Jan</t>
  </si>
  <si>
    <t>Dvořák Martin</t>
  </si>
  <si>
    <t>Dvořák Patrik</t>
  </si>
  <si>
    <t>Dvořák Václav</t>
  </si>
  <si>
    <t>Dvorská Michaela</t>
  </si>
  <si>
    <t>Emmer Tomáš</t>
  </si>
  <si>
    <t>Erbenová Martina</t>
  </si>
  <si>
    <t>Fafílek Aleš</t>
  </si>
  <si>
    <t>Fajmon Jiří</t>
  </si>
  <si>
    <t>Fajmon Michal</t>
  </si>
  <si>
    <t>Fantal Jakub</t>
  </si>
  <si>
    <t>Fantal Miroslav</t>
  </si>
  <si>
    <t>Farbak Josef</t>
  </si>
  <si>
    <t>Fechtner Jan</t>
  </si>
  <si>
    <t>Fiedlerová Jaroslava</t>
  </si>
  <si>
    <t>Fischer Richard</t>
  </si>
  <si>
    <t>Fousek Vladimír</t>
  </si>
  <si>
    <t>-</t>
  </si>
  <si>
    <t>Fried Zdeněk</t>
  </si>
  <si>
    <t>Fryšová Anna</t>
  </si>
  <si>
    <t>Fučík Jiří</t>
  </si>
  <si>
    <t>Gerža Jaroslav</t>
  </si>
  <si>
    <t>Geržová Pavlína</t>
  </si>
  <si>
    <t>Gregor Miloš</t>
  </si>
  <si>
    <t>Gruncl Josef</t>
  </si>
  <si>
    <t>Gruntorád Jakub</t>
  </si>
  <si>
    <t>Grünvald Jaroslav</t>
  </si>
  <si>
    <t>Hájek Ladislav</t>
  </si>
  <si>
    <t>Hajn Martin</t>
  </si>
  <si>
    <t>Hála Jan</t>
  </si>
  <si>
    <t>Handl Petr</t>
  </si>
  <si>
    <t>Handlová Simona</t>
  </si>
  <si>
    <t>Hanzelka Lumír</t>
  </si>
  <si>
    <t>Hasal Martin</t>
  </si>
  <si>
    <t>Hasch David</t>
  </si>
  <si>
    <t>Havelka Martin</t>
  </si>
  <si>
    <t>Havrda Lukáš</t>
  </si>
  <si>
    <t>Henklová Danuše</t>
  </si>
  <si>
    <t>Hlaváč Zdeněk</t>
  </si>
  <si>
    <t>Hlinka Michal</t>
  </si>
  <si>
    <t>Holub Leopold</t>
  </si>
  <si>
    <t>Honskus Filip</t>
  </si>
  <si>
    <t>Horáček Vlastislav</t>
  </si>
  <si>
    <t>Horák Pavel</t>
  </si>
  <si>
    <t>Hornek Jakub</t>
  </si>
  <si>
    <t>Hornek Jan</t>
  </si>
  <si>
    <t>Hostašová Daniela</t>
  </si>
  <si>
    <t>Hradcová Hana</t>
  </si>
  <si>
    <t>Hradec Milan</t>
  </si>
  <si>
    <t>Hradílková Katka</t>
  </si>
  <si>
    <t>Hruška Michal</t>
  </si>
  <si>
    <t>Hudec Radoslav</t>
  </si>
  <si>
    <t>Hufnágel Martin</t>
  </si>
  <si>
    <t>Hybner Robert</t>
  </si>
  <si>
    <t>Hykel Vít</t>
  </si>
  <si>
    <t>Janáček Milan</t>
  </si>
  <si>
    <t>Janáček Robert</t>
  </si>
  <si>
    <t>Jarolímek Jan</t>
  </si>
  <si>
    <t>Jašek Jindřich</t>
  </si>
  <si>
    <t>Jašek Vladislav</t>
  </si>
  <si>
    <t>Ječný Martin</t>
  </si>
  <si>
    <t>Ječný Milan</t>
  </si>
  <si>
    <t>Jirásek Jiří</t>
  </si>
  <si>
    <t>Jirkovský Tomáš</t>
  </si>
  <si>
    <t>Jonner Marek</t>
  </si>
  <si>
    <t>Jurásková Božena</t>
  </si>
  <si>
    <t>Kadidlo David</t>
  </si>
  <si>
    <t>Kadidlová Věra</t>
  </si>
  <si>
    <t>Kadlec Jiří</t>
  </si>
  <si>
    <t>Kadlec Lukáš</t>
  </si>
  <si>
    <t>Kamarád Tomáš</t>
  </si>
  <si>
    <t>Karásek Jiří</t>
  </si>
  <si>
    <t>Karásek Otakar</t>
  </si>
  <si>
    <t>Karásek Pavel</t>
  </si>
  <si>
    <t>Karbus Petr</t>
  </si>
  <si>
    <t>Karbus Tomáš</t>
  </si>
  <si>
    <t>Kašpar Milouš</t>
  </si>
  <si>
    <t>Klingerová Renata</t>
  </si>
  <si>
    <t>Knoflíček Ivo</t>
  </si>
  <si>
    <t>Kocman Radim</t>
  </si>
  <si>
    <t>Koča Martin</t>
  </si>
  <si>
    <t>Kodalík Jiří</t>
  </si>
  <si>
    <t>Kolář Petr</t>
  </si>
  <si>
    <t>Kolářová Eva</t>
  </si>
  <si>
    <t>Kolesár Vladimír</t>
  </si>
  <si>
    <t>Komada Ondřej</t>
  </si>
  <si>
    <t>Komadová Miroslava</t>
  </si>
  <si>
    <t>Komeda Miroslav</t>
  </si>
  <si>
    <t>Konupčík Radim</t>
  </si>
  <si>
    <t>Kotek Michal</t>
  </si>
  <si>
    <t>Kouřilová Petra</t>
  </si>
  <si>
    <t>Kovář Josef</t>
  </si>
  <si>
    <t>Kovář Luboš</t>
  </si>
  <si>
    <t>Krafek Tomáš</t>
  </si>
  <si>
    <t>Krajčovič Adam</t>
  </si>
  <si>
    <t>Král Martin</t>
  </si>
  <si>
    <t>Kratochvíl Jaroslav</t>
  </si>
  <si>
    <t>Kratochvíl Zbyněk</t>
  </si>
  <si>
    <t>Kraus Jaroslav</t>
  </si>
  <si>
    <t>Krčma Jakub</t>
  </si>
  <si>
    <t>Krecl Mojmír</t>
  </si>
  <si>
    <t>Křišťan Ivo</t>
  </si>
  <si>
    <t>Kropáček Václav</t>
  </si>
  <si>
    <t>Kuba František</t>
  </si>
  <si>
    <t>Kubica Pavel</t>
  </si>
  <si>
    <t>Kubík Josef</t>
  </si>
  <si>
    <t>Kučera Lukáš</t>
  </si>
  <si>
    <t>Kudyn Pavel</t>
  </si>
  <si>
    <t>Kutra Radomil</t>
  </si>
  <si>
    <t>Kutra Svatoslav</t>
  </si>
  <si>
    <t>Landa Pavel</t>
  </si>
  <si>
    <t>Láník Jan</t>
  </si>
  <si>
    <t>Lev Pavel</t>
  </si>
  <si>
    <t>Levová Kateřina</t>
  </si>
  <si>
    <t>Libigerová Eva</t>
  </si>
  <si>
    <t>Linhart Ladislav</t>
  </si>
  <si>
    <t>Lipmann Milan</t>
  </si>
  <si>
    <t>Lisa Miroslav</t>
  </si>
  <si>
    <t>Lisová Věra</t>
  </si>
  <si>
    <t>Liška Michal</t>
  </si>
  <si>
    <t>Lorenc Martin</t>
  </si>
  <si>
    <t>Lundák David</t>
  </si>
  <si>
    <t>Lux Jaromír</t>
  </si>
  <si>
    <t>Macek Vojtěch</t>
  </si>
  <si>
    <t>Mach Aleš</t>
  </si>
  <si>
    <t>Macháček Zdeněk</t>
  </si>
  <si>
    <t>Macháčková Šárka</t>
  </si>
  <si>
    <t>Machálek Dalibor</t>
  </si>
  <si>
    <t>Macho Ivan</t>
  </si>
  <si>
    <t>Macourová Eva</t>
  </si>
  <si>
    <t>Majkus Zdeněk</t>
  </si>
  <si>
    <t>Malík David</t>
  </si>
  <si>
    <t>Malík Milan</t>
  </si>
  <si>
    <t>Malík Petr</t>
  </si>
  <si>
    <t>Malý Jaromír</t>
  </si>
  <si>
    <t>Mandák Josef</t>
  </si>
  <si>
    <t>Mansfeld Martin</t>
  </si>
  <si>
    <t>Martínek Ivo</t>
  </si>
  <si>
    <t>Martinů Ladislav</t>
  </si>
  <si>
    <t>Medlík Lukáš</t>
  </si>
  <si>
    <t>Medlík Miroslav</t>
  </si>
  <si>
    <t>Meštrovič Vladimír</t>
  </si>
  <si>
    <t>Meštrovičová (Kordiová) Lenka</t>
  </si>
  <si>
    <t>Metelka Radim</t>
  </si>
  <si>
    <t>Metyš Jan</t>
  </si>
  <si>
    <t>Míka Jiří</t>
  </si>
  <si>
    <t>Mikulenka Petr</t>
  </si>
  <si>
    <t>Mikulík Oldřich</t>
  </si>
  <si>
    <t>Miškechová Eva</t>
  </si>
  <si>
    <t>Miškechová Ludmila</t>
  </si>
  <si>
    <t>Mittner Martin</t>
  </si>
  <si>
    <t>Mládenka Tomáš</t>
  </si>
  <si>
    <t>Mlčoch Martin</t>
  </si>
  <si>
    <t>Mlčoch Ondřej</t>
  </si>
  <si>
    <t>Modlitba Zdeněk</t>
  </si>
  <si>
    <t>Molnár Karel</t>
  </si>
  <si>
    <t>Molnár ml. Karel</t>
  </si>
  <si>
    <t>Moravec Milan</t>
  </si>
  <si>
    <t>Moutvička Jaroslav</t>
  </si>
  <si>
    <t>Moutvička Ondřej</t>
  </si>
  <si>
    <t>Mráz Josef</t>
  </si>
  <si>
    <t>Mucha Josef</t>
  </si>
  <si>
    <t>Mužík Pavel</t>
  </si>
  <si>
    <t>Nadaský Pavel</t>
  </si>
  <si>
    <t>Nakládal Luděk</t>
  </si>
  <si>
    <t>Nakládalová Jana</t>
  </si>
  <si>
    <t>Navrátil Tomáš</t>
  </si>
  <si>
    <t>Nečekal František</t>
  </si>
  <si>
    <t>Nečekal Marek</t>
  </si>
  <si>
    <t>Nečekalová Jana</t>
  </si>
  <si>
    <t>Nepimach Luboš</t>
  </si>
  <si>
    <t>Nepraš Jiří</t>
  </si>
  <si>
    <t>Neradil Vladimír</t>
  </si>
  <si>
    <t>Netopil Pavel</t>
  </si>
  <si>
    <t>Neubert Aleš</t>
  </si>
  <si>
    <t>Norek Bohumil</t>
  </si>
  <si>
    <t>Novák Blahoslav</t>
  </si>
  <si>
    <t>Novák Libor</t>
  </si>
  <si>
    <t>Olah Luděk</t>
  </si>
  <si>
    <t>Pajkov Mitko</t>
  </si>
  <si>
    <t>Papoušek Michal</t>
  </si>
  <si>
    <t>Pekárková Dana</t>
  </si>
  <si>
    <t>Peňáz Josef</t>
  </si>
  <si>
    <t>Pergl Jan</t>
  </si>
  <si>
    <t>Perglová Anděla</t>
  </si>
  <si>
    <t>Petrášová Veronika</t>
  </si>
  <si>
    <t>Petržela Zdeněk</t>
  </si>
  <si>
    <t>Pohajda David</t>
  </si>
  <si>
    <t>Pohajdová Alena</t>
  </si>
  <si>
    <t>Pohanka Pavel</t>
  </si>
  <si>
    <t>Pokorný Bohumil</t>
  </si>
  <si>
    <t>Poslušný Zdeněk</t>
  </si>
  <si>
    <t>Pospíšil Martin</t>
  </si>
  <si>
    <t>Prajer Jan</t>
  </si>
  <si>
    <t>Prchal Petr</t>
  </si>
  <si>
    <t>Prechtlová Michaela</t>
  </si>
  <si>
    <t>Přikryl Josef</t>
  </si>
  <si>
    <t>Procházka Emil</t>
  </si>
  <si>
    <t>Prokeš Jiří</t>
  </si>
  <si>
    <t>Pulák Michal</t>
  </si>
  <si>
    <t>Pustofka František</t>
  </si>
  <si>
    <t>Radnicová Lenka</t>
  </si>
  <si>
    <t>Rak Antonín</t>
  </si>
  <si>
    <t>Raška Pavel</t>
  </si>
  <si>
    <t>Rečka Michal</t>
  </si>
  <si>
    <t>Řehák Jaroslav</t>
  </si>
  <si>
    <t>Řehulka Jan</t>
  </si>
  <si>
    <t>Rejhon Zdeněk</t>
  </si>
  <si>
    <t>Rendl Aleš</t>
  </si>
  <si>
    <t>Rendl Jakub</t>
  </si>
  <si>
    <t>Řezáč Michal</t>
  </si>
  <si>
    <t>Řezáčová Jana</t>
  </si>
  <si>
    <t>Richter Jan</t>
  </si>
  <si>
    <t>Richterová Marie</t>
  </si>
  <si>
    <t>Rieger Lumír</t>
  </si>
  <si>
    <t>Rieger Radim</t>
  </si>
  <si>
    <t>Rimpler Jiří</t>
  </si>
  <si>
    <t>Rimpler Josef</t>
  </si>
  <si>
    <t>Římský Stanislav</t>
  </si>
  <si>
    <t>Roemer Ivan</t>
  </si>
  <si>
    <t>Rok Josef</t>
  </si>
  <si>
    <t>Rosendorf Karel</t>
  </si>
  <si>
    <t>Rýdl Jaroslav</t>
  </si>
  <si>
    <t>Rygr Martin</t>
  </si>
  <si>
    <t>Santler Pavel</t>
  </si>
  <si>
    <t>Schicht Jiří</t>
  </si>
  <si>
    <t>Schreiber David</t>
  </si>
  <si>
    <t>Schreiberová Martina</t>
  </si>
  <si>
    <t>Sedláček Břetislav</t>
  </si>
  <si>
    <t>Sedláček David</t>
  </si>
  <si>
    <t>Sedláček Michal</t>
  </si>
  <si>
    <t>Sedláček Petr</t>
  </si>
  <si>
    <t>Sedláček Vladimír</t>
  </si>
  <si>
    <t>Selixová Ivana</t>
  </si>
  <si>
    <t>Skalička Vladislav</t>
  </si>
  <si>
    <t>Skřivánek Jan</t>
  </si>
  <si>
    <t>Skupil Viktor</t>
  </si>
  <si>
    <t>Složil Petr</t>
  </si>
  <si>
    <t>Sluka Lukáš</t>
  </si>
  <si>
    <t>Smejkal Marek</t>
  </si>
  <si>
    <t>Sniehottová Iva</t>
  </si>
  <si>
    <t>Souček Milan</t>
  </si>
  <si>
    <t>Souček Pavel</t>
  </si>
  <si>
    <t>Soustružník Karel</t>
  </si>
  <si>
    <t>Stančík Michal</t>
  </si>
  <si>
    <t>Staněk Jiří</t>
  </si>
  <si>
    <t>Staněk Stanislav</t>
  </si>
  <si>
    <t>Steklý Miroslav</t>
  </si>
  <si>
    <t>Stolzová Svatava</t>
  </si>
  <si>
    <t>Straško Marián</t>
  </si>
  <si>
    <t>Svoboda Lukáš</t>
  </si>
  <si>
    <t>Svoboda Martin</t>
  </si>
  <si>
    <t>Svoboda Miroslav</t>
  </si>
  <si>
    <t>Šácha Daniel</t>
  </si>
  <si>
    <t>Šauer Cyril</t>
  </si>
  <si>
    <t>Šebela Josef</t>
  </si>
  <si>
    <t>Šebela Radek</t>
  </si>
  <si>
    <t>Šebela Vojtěch</t>
  </si>
  <si>
    <t>Šedek Jaroslav</t>
  </si>
  <si>
    <t>Šenkyřík Vít</t>
  </si>
  <si>
    <t>Šíbl Zbyněk</t>
  </si>
  <si>
    <t>Šimek Pavel</t>
  </si>
  <si>
    <t>Šimon Martin</t>
  </si>
  <si>
    <t>Škaloud Vít</t>
  </si>
  <si>
    <t>Škaloudová Dita</t>
  </si>
  <si>
    <t>Škopík Zdeněk</t>
  </si>
  <si>
    <t>Škubal Vladimír</t>
  </si>
  <si>
    <t>Škurek Svatopluk</t>
  </si>
  <si>
    <t>Škurková Lenka</t>
  </si>
  <si>
    <t>Šlapák Michal</t>
  </si>
  <si>
    <t>Šobor Jan</t>
  </si>
  <si>
    <t>Šperlich Pavel</t>
  </si>
  <si>
    <t>Špidra Marek</t>
  </si>
  <si>
    <t>Šrámek Pavel</t>
  </si>
  <si>
    <t>Šťásta Radek</t>
  </si>
  <si>
    <t>Štropová Nikola</t>
  </si>
  <si>
    <t>Štyks Jaromír</t>
  </si>
  <si>
    <t>Šubertová Zuzana</t>
  </si>
  <si>
    <t>Šustová Alena</t>
  </si>
  <si>
    <t>Šustová Romana</t>
  </si>
  <si>
    <t>Švanda František</t>
  </si>
  <si>
    <t>Švanda Ondřej</t>
  </si>
  <si>
    <t>Švanda Radek</t>
  </si>
  <si>
    <t>Švandová Jana</t>
  </si>
  <si>
    <t>Švehla Michal</t>
  </si>
  <si>
    <t>Švehlíková Silvie</t>
  </si>
  <si>
    <t>Švihel Ladislav</t>
  </si>
  <si>
    <t>Techmann Jiří</t>
  </si>
  <si>
    <t>Techmann Ondřej</t>
  </si>
  <si>
    <t>Tichá Andrea</t>
  </si>
  <si>
    <t>Ticháček Miroslav</t>
  </si>
  <si>
    <t>Tietzová Kateřina</t>
  </si>
  <si>
    <t>Tolarovič Ján</t>
  </si>
  <si>
    <t>Tománek Martin</t>
  </si>
  <si>
    <t>Tomášek Martin</t>
  </si>
  <si>
    <t>Tomaštík Pavel</t>
  </si>
  <si>
    <t>Tošovská Tereza</t>
  </si>
  <si>
    <t>Tošovský Pavel</t>
  </si>
  <si>
    <t>Trnka Jiří</t>
  </si>
  <si>
    <t>Trnka Ladislav</t>
  </si>
  <si>
    <t>Trnka Michal</t>
  </si>
  <si>
    <t>Trnkal Milan</t>
  </si>
  <si>
    <t>Trnkal Tomáš</t>
  </si>
  <si>
    <t>Trnkalová Marie</t>
  </si>
  <si>
    <t>Tupý Radek</t>
  </si>
  <si>
    <t>Turek Tomáš</t>
  </si>
  <si>
    <t>Urbánek Michael</t>
  </si>
  <si>
    <t>Vácha Milan</t>
  </si>
  <si>
    <t>Václavík Roman</t>
  </si>
  <si>
    <t>Valenta Jan</t>
  </si>
  <si>
    <t>Valeš Milan</t>
  </si>
  <si>
    <t>Vaňák Václav</t>
  </si>
  <si>
    <t>Vančura Libor</t>
  </si>
  <si>
    <t>Vaněk Tomáš</t>
  </si>
  <si>
    <t>Vasylevsky Nazar</t>
  </si>
  <si>
    <t>Vašica Miroslav</t>
  </si>
  <si>
    <t>Vaško Michal</t>
  </si>
  <si>
    <t>Vávra Zdeněk</t>
  </si>
  <si>
    <t>Vejražka Alan</t>
  </si>
  <si>
    <t>Vejtrubová Jaroslava</t>
  </si>
  <si>
    <t>Velický Petr</t>
  </si>
  <si>
    <t>Vepryk Alexander</t>
  </si>
  <si>
    <t>Vitásek Petr</t>
  </si>
  <si>
    <t>Vítek Aleš</t>
  </si>
  <si>
    <t>Vitner Václav</t>
  </si>
  <si>
    <t>Vlach Petr</t>
  </si>
  <si>
    <t>Vlasák Roman</t>
  </si>
  <si>
    <t>Vlček Lukáš</t>
  </si>
  <si>
    <t>Vlček Petr</t>
  </si>
  <si>
    <t>Vlček Štěpán</t>
  </si>
  <si>
    <t>Vodňanský Ladislav</t>
  </si>
  <si>
    <t>Volfová Jana</t>
  </si>
  <si>
    <t>Vondrák Michal</t>
  </si>
  <si>
    <t>Vondráková Markéta</t>
  </si>
  <si>
    <t>Vondráková Milena</t>
  </si>
  <si>
    <t>Vosmík Petr</t>
  </si>
  <si>
    <t>Vosmíková Petra</t>
  </si>
  <si>
    <t>Vozár Josef</t>
  </si>
  <si>
    <t>Vrba Václav</t>
  </si>
  <si>
    <t>Vymazal Milan</t>
  </si>
  <si>
    <t>Vysloužil Tomáš</t>
  </si>
  <si>
    <t>Vyška Miroslav</t>
  </si>
  <si>
    <t>Vyška Radek</t>
  </si>
  <si>
    <t>Vyšková Erika</t>
  </si>
  <si>
    <t>Wenzl Daniel</t>
  </si>
  <si>
    <t>Wolf Jakub</t>
  </si>
  <si>
    <t>Zapletálek Jan</t>
  </si>
  <si>
    <t>Zelenka Robert</t>
  </si>
  <si>
    <t>Zemánek Petr</t>
  </si>
  <si>
    <t>Zlámal Radek</t>
  </si>
  <si>
    <t>Zouhar Josef</t>
  </si>
  <si>
    <t>Zubalíková Karolína</t>
  </si>
  <si>
    <t>Žákovský Marek</t>
  </si>
  <si>
    <t>Žaloudek Martin</t>
  </si>
  <si>
    <t>SK TEMPO PRAHA</t>
  </si>
  <si>
    <t>Golfclub 85 Rakovník</t>
  </si>
  <si>
    <t>MGC 90 Brno</t>
  </si>
  <si>
    <t>SK dráhový golf Chomutov</t>
  </si>
  <si>
    <t>Start Kopřivnice</t>
  </si>
  <si>
    <t>SK GC Františkovy Lázně</t>
  </si>
  <si>
    <t>MGC Holešov</t>
  </si>
  <si>
    <t>1. DGC Bystřice pod Hostýnem</t>
  </si>
  <si>
    <t>TJ MTG Hraničář Cheb</t>
  </si>
  <si>
    <t>KDG Tovačov</t>
  </si>
  <si>
    <t>Taurus Prostějov</t>
  </si>
  <si>
    <t>MG SEBA Tanvald</t>
  </si>
  <si>
    <t>Klub dráhového golfu 2000 Ostrava</t>
  </si>
  <si>
    <t>SK OAZA</t>
  </si>
  <si>
    <t>KDG Šternberk</t>
  </si>
  <si>
    <t>Minigolf Team PLUPO Vratimov</t>
  </si>
  <si>
    <t>MGC Plzeň</t>
  </si>
  <si>
    <t>MGK Ústí nad Labem</t>
  </si>
  <si>
    <t>SKDG Jesenice</t>
  </si>
  <si>
    <t>MGC Hradečtí Orli</t>
  </si>
  <si>
    <t>1. MGC Děkanka Praha</t>
  </si>
  <si>
    <t>Klub golfových borců Kojetín</t>
  </si>
  <si>
    <t>MGC Jedovnice</t>
  </si>
  <si>
    <t>Miniatur golf club Polička</t>
  </si>
  <si>
    <t>ME Blansko</t>
  </si>
  <si>
    <t>SK Mlýn Přerov</t>
  </si>
  <si>
    <t>TJ Start Brno</t>
  </si>
  <si>
    <t>MGK Spartak Příbram</t>
  </si>
  <si>
    <t>JR Golf Rychnov n. K.</t>
  </si>
  <si>
    <t>DGK Louny</t>
  </si>
  <si>
    <t>KDG VŠB-TU Ostrava</t>
  </si>
  <si>
    <t>TJ UNEX Uničov</t>
  </si>
  <si>
    <t>Miniaturgolf club Slezská Opava</t>
  </si>
  <si>
    <t>žádný</t>
  </si>
  <si>
    <t>ANH, Asociace nezávislých hráčů</t>
  </si>
  <si>
    <t>Minigolf club Vsetín</t>
  </si>
  <si>
    <t>Dian Viktorie Praha 8</t>
  </si>
  <si>
    <t>Luxa Radek</t>
  </si>
  <si>
    <t>Chalupa Tomáš</t>
  </si>
  <si>
    <t>Kuthan Vít</t>
  </si>
  <si>
    <t>Janík Pavel</t>
  </si>
  <si>
    <t>Tichá Dagmar</t>
  </si>
  <si>
    <t>Richterová Radka</t>
  </si>
  <si>
    <t>Doleželová Alena</t>
  </si>
  <si>
    <t>Hrabalík Aleš</t>
  </si>
  <si>
    <t>Bartošková Lucie</t>
  </si>
  <si>
    <t>Krubner Jiří</t>
  </si>
  <si>
    <t>Kroupa Pavel</t>
  </si>
  <si>
    <t>Prajerová Sabina</t>
  </si>
  <si>
    <t>Prajer Zdeněk</t>
  </si>
  <si>
    <t>Zbránek Martin</t>
  </si>
  <si>
    <t>Dvorník Tomáš</t>
  </si>
  <si>
    <t>Wolf Jan</t>
  </si>
  <si>
    <t>Zouna Jiří</t>
  </si>
  <si>
    <t>Šauer Jiří</t>
  </si>
  <si>
    <t>KDG Štemberk</t>
  </si>
  <si>
    <t>Jž</t>
  </si>
  <si>
    <t>SK Tempo Praha</t>
  </si>
  <si>
    <t>Kat</t>
  </si>
  <si>
    <t>VT</t>
  </si>
  <si>
    <t>Bíreš Jan</t>
  </si>
  <si>
    <t>1.MGC Děkanka Praha</t>
  </si>
  <si>
    <t>Junioři</t>
  </si>
  <si>
    <t>Žáci</t>
  </si>
  <si>
    <t>Senioři</t>
  </si>
  <si>
    <t>7.</t>
  </si>
  <si>
    <t>8.</t>
  </si>
  <si>
    <t>PB spočtené</t>
  </si>
  <si>
    <t>PB tabulkové</t>
  </si>
  <si>
    <t xml:space="preserve">Průměr mužů </t>
  </si>
  <si>
    <t>Ø</t>
  </si>
  <si>
    <t>body</t>
  </si>
  <si>
    <t>bon.</t>
  </si>
  <si>
    <t>Σ b.</t>
  </si>
  <si>
    <t>2.</t>
  </si>
  <si>
    <r>
      <t xml:space="preserve">Průměr mužů je u Open počítán ze 3 u Tour z 5 a u GP z 8 změní-li se změnit v poli </t>
    </r>
    <r>
      <rPr>
        <b/>
        <sz val="10"/>
        <rFont val="Arial"/>
        <family val="2"/>
      </rPr>
      <t>K363</t>
    </r>
    <r>
      <rPr>
        <sz val="10"/>
        <rFont val="Arial"/>
        <family val="0"/>
      </rPr>
      <t xml:space="preserve"> </t>
    </r>
  </si>
  <si>
    <r>
      <t xml:space="preserve">Každý rok přepsat u jmen výkonnostní třídu (hlavně u mužů), změnu klubu, popř. kategorie v listu </t>
    </r>
    <r>
      <rPr>
        <b/>
        <sz val="10"/>
        <color indexed="10"/>
        <rFont val="Arial"/>
        <family val="0"/>
      </rPr>
      <t>List3</t>
    </r>
    <r>
      <rPr>
        <sz val="10"/>
        <color indexed="10"/>
        <rFont val="Arial"/>
        <family val="0"/>
      </rPr>
      <t xml:space="preserve"> </t>
    </r>
  </si>
  <si>
    <t>překopírovat z diskety do počítače a nevyhovující typy soutěží odstranit ( pravým na příslušné listy a pak levým na Odstranit)</t>
  </si>
  <si>
    <t>zbylé řádky u jednotlivých kategorií zabarvit stisknutým levým tlačítkem a a pak v nich kliknout pravým a najet na Odstranit a levým potvrdit</t>
  </si>
  <si>
    <t>U GP a Tour nutno upravit hráče s menším počtem kol !</t>
  </si>
  <si>
    <t xml:space="preserve">   (bílý kříž se změní v černý křížek bez šipek) táhnout pro příslušné hráče</t>
  </si>
  <si>
    <t>PB=40</t>
  </si>
  <si>
    <t>prémie k 18. muži</t>
  </si>
  <si>
    <t>na 8 kol</t>
  </si>
  <si>
    <t>mistr</t>
  </si>
  <si>
    <t>I.</t>
  </si>
  <si>
    <t>II.</t>
  </si>
  <si>
    <t>III.</t>
  </si>
  <si>
    <t>IV.</t>
  </si>
  <si>
    <t>prémie na PB/3</t>
  </si>
  <si>
    <t>Prémie na PB/3</t>
  </si>
  <si>
    <r>
      <t xml:space="preserve"> a) druhý rozdíl ve vzorečku =SMALL(G20:N20;</t>
    </r>
    <r>
      <rPr>
        <sz val="10"/>
        <color indexed="10"/>
        <rFont val="Arial"/>
        <family val="2"/>
      </rPr>
      <t>7</t>
    </r>
    <r>
      <rPr>
        <sz val="10"/>
        <rFont val="Arial"/>
        <family val="0"/>
      </rPr>
      <t xml:space="preserve">)-SMALL(G20:N20;2) přepsat </t>
    </r>
    <r>
      <rPr>
        <sz val="10"/>
        <color indexed="10"/>
        <rFont val="Arial"/>
        <family val="2"/>
      </rPr>
      <t>7</t>
    </r>
    <r>
      <rPr>
        <sz val="10"/>
        <rFont val="Arial"/>
        <family val="0"/>
      </rPr>
      <t xml:space="preserve"> na druhý nejvyšší (při 7 kolech na 6, při 5 kolech na 4 atd.)</t>
    </r>
  </si>
  <si>
    <t xml:space="preserve"> b) ve sloupci U (průměr) dělit hodnotu z pole O počtem kol</t>
  </si>
  <si>
    <t xml:space="preserve"> c) u nemužů bodovat k příslušnému počtu kol</t>
  </si>
  <si>
    <t xml:space="preserve"> d) toto provést u 1. hráče s menším počtem kol a potom kopírovat do dalších polí - označit změněné pole a při stisknutém levém tlačítku v levém dolním rohu </t>
  </si>
  <si>
    <t xml:space="preserve"> e) u přeborů upravit prémie na PB/2</t>
  </si>
  <si>
    <t>Petrů Martin</t>
  </si>
  <si>
    <t>Veselák David</t>
  </si>
  <si>
    <t>Birešová Vlasta</t>
  </si>
  <si>
    <t xml:space="preserve"> SKGC Františkovy Lázně</t>
  </si>
  <si>
    <t>ž</t>
  </si>
  <si>
    <t>SKDG Chomutov</t>
  </si>
  <si>
    <t>Kovář Josef ml.</t>
  </si>
  <si>
    <t>Gregor Tomáš</t>
  </si>
  <si>
    <t>Stejskal Bedřich</t>
  </si>
  <si>
    <t>Kačer Jan</t>
  </si>
  <si>
    <t>Merunková Marcela</t>
  </si>
  <si>
    <t>Svetková Jaroslava</t>
  </si>
  <si>
    <t>Lehocká Anna</t>
  </si>
  <si>
    <t>SKDG Jesenice u Chebu</t>
  </si>
  <si>
    <t>Remiš Jiří</t>
  </si>
  <si>
    <t>Kubantová Lucie</t>
  </si>
  <si>
    <t>Františkovy Lázně B</t>
  </si>
  <si>
    <t>Horáček Vlastimil</t>
  </si>
  <si>
    <t>Dočkal Lubomír st.</t>
  </si>
  <si>
    <t>Plzeň</t>
  </si>
  <si>
    <t>Cheb</t>
  </si>
  <si>
    <t>Nečekal Fr.ml.</t>
  </si>
  <si>
    <t>Nečekal Fr.st.</t>
  </si>
  <si>
    <t>Jesenice</t>
  </si>
  <si>
    <t>Lisa Miroslav st.</t>
  </si>
  <si>
    <t>Chomutov B</t>
  </si>
  <si>
    <t>Louny</t>
  </si>
  <si>
    <t>II.liga družstev 4.kolo</t>
  </si>
  <si>
    <r>
      <t>Stav  po 4.kole</t>
    </r>
    <r>
      <rPr>
        <sz val="10"/>
        <rFont val="Arial"/>
        <family val="0"/>
      </rPr>
      <t xml:space="preserve"> </t>
    </r>
  </si>
  <si>
    <t>7 b.</t>
  </si>
  <si>
    <t>5 b.</t>
  </si>
  <si>
    <t>4 b.</t>
  </si>
  <si>
    <t>3 b.</t>
  </si>
  <si>
    <t>2 b.</t>
  </si>
  <si>
    <t>1 b.</t>
  </si>
  <si>
    <t>2.Chomutov 1669 úderů</t>
  </si>
  <si>
    <t>1.Plzeň 1653 úderů</t>
  </si>
  <si>
    <t>3.Fr.Lázně 1716 úderů</t>
  </si>
  <si>
    <t>4.Cheb 1786 úderů</t>
  </si>
  <si>
    <t>5.Jesenice 1845 úderů</t>
  </si>
  <si>
    <t>6.Louny 5395 úderů</t>
  </si>
  <si>
    <t>21 b.</t>
  </si>
  <si>
    <t>19 b.</t>
  </si>
  <si>
    <t>14 b.</t>
  </si>
  <si>
    <t>9 b.</t>
  </si>
  <si>
    <t>Vrchní rozhodčí: Lumír Benda</t>
  </si>
  <si>
    <t>STK SKDG Chomutov : Petra Vosmíková</t>
  </si>
  <si>
    <t>Výsledková listina 2.OPEN + II.liga družstev Chomutov 17.4.2005</t>
  </si>
  <si>
    <t>Dráhový golf Louny</t>
  </si>
  <si>
    <t xml:space="preserve">                                   B.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</si>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</sst>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13">
    <font>
      <sz val="10"/>
      <name val="Arial"/>
      <family val="0"/>
    </font>
    <font>
      <b/>
      <sz val="10"/>
      <name val="Garamond"/>
      <family val="1"/>
    </font>
    <font>
      <sz val="10"/>
      <color indexed="8"/>
      <name val="Garamond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0"/>
      <name val="Garamond"/>
      <family val="1"/>
    </font>
    <font>
      <i/>
      <sz val="8"/>
      <name val="Garamond"/>
      <family val="1"/>
    </font>
    <font>
      <b/>
      <sz val="8"/>
      <name val="Garamond"/>
      <family val="1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i/>
      <sz val="10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2" borderId="1" xfId="0" applyFont="1" applyFill="1" applyBorder="1" applyAlignment="1">
      <alignment horizontal="center"/>
    </xf>
    <xf numFmtId="2" fontId="7" fillId="0" borderId="0" xfId="0" applyNumberFormat="1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7" fontId="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3">
    <dxf>
      <font>
        <color rgb="FFFF0000"/>
      </font>
      <border/>
    </dxf>
    <dxf>
      <font>
        <color rgb="FF00FF00"/>
      </font>
      <border/>
    </dxf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00"/>
  <sheetViews>
    <sheetView workbookViewId="0" topLeftCell="A1">
      <selection activeCell="A193" sqref="A1:IV16384"/>
    </sheetView>
  </sheetViews>
  <sheetFormatPr defaultColWidth="9.140625" defaultRowHeight="12.75"/>
  <cols>
    <col min="1" max="1" width="4.140625" style="0" customWidth="1"/>
    <col min="2" max="2" width="6.28125" style="0" customWidth="1"/>
    <col min="3" max="4" width="23.28125" style="0" customWidth="1"/>
    <col min="5" max="5" width="3.57421875" style="4" customWidth="1"/>
    <col min="6" max="6" width="3.8515625" style="4" customWidth="1"/>
    <col min="7" max="14" width="3.7109375" style="19" customWidth="1"/>
    <col min="15" max="15" width="4.8515625" style="21" customWidth="1"/>
    <col min="16" max="17" width="3.7109375" style="19" customWidth="1"/>
    <col min="18" max="18" width="4.140625" style="19" customWidth="1"/>
    <col min="19" max="19" width="4.00390625" style="19" customWidth="1"/>
    <col min="20" max="20" width="4.140625" style="19" customWidth="1"/>
    <col min="21" max="21" width="6.140625" style="19" customWidth="1"/>
    <col min="23" max="23" width="11.421875" style="0" bestFit="1" customWidth="1"/>
  </cols>
  <sheetData>
    <row r="1" ht="8.25" customHeight="1"/>
    <row r="2" spans="2:4" ht="21" customHeight="1">
      <c r="B2" s="60" t="s">
        <v>38</v>
      </c>
      <c r="C2" s="60"/>
      <c r="D2" s="60"/>
    </row>
    <row r="3" spans="2:21" ht="12.75">
      <c r="B3" s="5" t="s">
        <v>34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>
        <v>2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522</v>
      </c>
      <c r="N3" s="1" t="s">
        <v>523</v>
      </c>
      <c r="O3" s="1" t="s">
        <v>9</v>
      </c>
      <c r="P3" s="1" t="s">
        <v>10</v>
      </c>
      <c r="Q3" s="1" t="s">
        <v>11</v>
      </c>
      <c r="R3" s="1" t="s">
        <v>528</v>
      </c>
      <c r="S3" s="1" t="s">
        <v>529</v>
      </c>
      <c r="T3" s="1" t="s">
        <v>530</v>
      </c>
      <c r="U3" s="1" t="s">
        <v>527</v>
      </c>
    </row>
    <row r="4" spans="1:21" ht="12.75">
      <c r="A4">
        <v>1</v>
      </c>
      <c r="B4">
        <v>0</v>
      </c>
      <c r="C4" t="e">
        <f>DGET(List3!$A$2:$E$999,2,$B$3:B4)</f>
        <v>#VALUE!</v>
      </c>
      <c r="D4" t="e">
        <f>DGET(List3!$A$2:$E$999,3,$B3:$B4)</f>
        <v>#VALUE!</v>
      </c>
      <c r="E4" s="4" t="e">
        <f>DGET(List3!$A$2:$E$999,4,$B3:$B4)</f>
        <v>#VALUE!</v>
      </c>
      <c r="F4" s="4" t="e">
        <f>DGET(List3!$A$2:$E$999,5,$B3:$B4)</f>
        <v>#VALUE!</v>
      </c>
      <c r="O4" s="21">
        <f>SUM(G4:N4)</f>
        <v>0</v>
      </c>
      <c r="P4" s="27">
        <f>MAX(G4:N4)-MIN(G4:N4)</f>
        <v>0</v>
      </c>
      <c r="Q4" s="26" t="e">
        <f>SMALL(G4:N4,7)-SMALL(G4:N4,2)</f>
        <v>#NUM!</v>
      </c>
      <c r="R4" s="19">
        <v>100</v>
      </c>
      <c r="S4" s="19">
        <f>O4-$O$38</f>
        <v>0</v>
      </c>
      <c r="T4" s="19">
        <f>R4+S4</f>
        <v>100</v>
      </c>
      <c r="U4" s="23">
        <f>O4/8</f>
        <v>0</v>
      </c>
    </row>
    <row r="5" spans="2:21" ht="12.75" hidden="1">
      <c r="B5" s="3" t="s">
        <v>34</v>
      </c>
      <c r="O5" s="21">
        <f aca="true" t="shared" si="0" ref="O5:O68">SUM(G5:N5)</f>
        <v>0</v>
      </c>
      <c r="P5" s="27">
        <f aca="true" t="shared" si="1" ref="P5:P68">MAX(G5:N5)-MIN(G5:N5)</f>
        <v>0</v>
      </c>
      <c r="Q5" s="26" t="e">
        <f aca="true" t="shared" si="2" ref="Q5:Q68">SMALL(G5:N5,7)-SMALL(G5:N5,2)</f>
        <v>#NUM!</v>
      </c>
      <c r="S5" s="19">
        <f aca="true" t="shared" si="3" ref="S5:S36">O5-$O$38</f>
        <v>0</v>
      </c>
      <c r="T5" s="19">
        <f aca="true" t="shared" si="4" ref="T5:T68">R5+S5</f>
        <v>0</v>
      </c>
      <c r="U5" s="23">
        <f aca="true" t="shared" si="5" ref="U5:U68">O5/8</f>
        <v>0</v>
      </c>
    </row>
    <row r="6" spans="1:21" ht="12.75">
      <c r="A6">
        <v>2</v>
      </c>
      <c r="B6">
        <v>0</v>
      </c>
      <c r="C6" t="e">
        <f>DGET(List3!$A$2:$E$999,2,$B5:B6)</f>
        <v>#VALUE!</v>
      </c>
      <c r="D6" t="e">
        <f>DGET(List3!$A$2:$E$999,3,$B5:$B6)</f>
        <v>#VALUE!</v>
      </c>
      <c r="E6" s="4" t="e">
        <f>DGET(List3!$A$2:$F$999,4,$B5:$B6)</f>
        <v>#VALUE!</v>
      </c>
      <c r="F6" s="4" t="e">
        <f>DGET(List3!$A$2:$E$999,5,$B5:$B6)</f>
        <v>#VALUE!</v>
      </c>
      <c r="O6" s="21">
        <f t="shared" si="0"/>
        <v>0</v>
      </c>
      <c r="P6" s="27">
        <f t="shared" si="1"/>
        <v>0</v>
      </c>
      <c r="Q6" s="26" t="e">
        <f t="shared" si="2"/>
        <v>#NUM!</v>
      </c>
      <c r="R6" s="19">
        <v>98</v>
      </c>
      <c r="S6" s="19">
        <f t="shared" si="3"/>
        <v>0</v>
      </c>
      <c r="T6" s="19">
        <f t="shared" si="4"/>
        <v>98</v>
      </c>
      <c r="U6" s="23">
        <f t="shared" si="5"/>
        <v>0</v>
      </c>
    </row>
    <row r="7" spans="1:21" ht="12.75" hidden="1">
      <c r="A7">
        <v>3</v>
      </c>
      <c r="B7" s="3" t="s">
        <v>34</v>
      </c>
      <c r="O7" s="21">
        <f t="shared" si="0"/>
        <v>0</v>
      </c>
      <c r="P7" s="27">
        <f t="shared" si="1"/>
        <v>0</v>
      </c>
      <c r="Q7" s="26" t="e">
        <f t="shared" si="2"/>
        <v>#NUM!</v>
      </c>
      <c r="S7" s="19">
        <f t="shared" si="3"/>
        <v>0</v>
      </c>
      <c r="T7" s="19">
        <f t="shared" si="4"/>
        <v>0</v>
      </c>
      <c r="U7" s="23">
        <f t="shared" si="5"/>
        <v>0</v>
      </c>
    </row>
    <row r="8" spans="1:21" ht="12.75">
      <c r="A8">
        <v>3</v>
      </c>
      <c r="B8">
        <v>0</v>
      </c>
      <c r="C8" t="e">
        <f>DGET(List3!$A$2:$E$999,2,$B7:B8)</f>
        <v>#VALUE!</v>
      </c>
      <c r="D8" t="e">
        <f>DGET(List3!$A$2:$E$999,3,$B7:$B8)</f>
        <v>#VALUE!</v>
      </c>
      <c r="E8" s="4" t="e">
        <f>DGET(List3!$A$2:$F$999,4,$B7:$B8)</f>
        <v>#VALUE!</v>
      </c>
      <c r="F8" s="4" t="e">
        <f>DGET(List3!$A$2:$E$999,5,$B7:$B8)</f>
        <v>#VALUE!</v>
      </c>
      <c r="O8" s="21">
        <f t="shared" si="0"/>
        <v>0</v>
      </c>
      <c r="P8" s="27">
        <f t="shared" si="1"/>
        <v>0</v>
      </c>
      <c r="Q8" s="26" t="e">
        <f t="shared" si="2"/>
        <v>#NUM!</v>
      </c>
      <c r="R8" s="19">
        <v>96</v>
      </c>
      <c r="S8" s="19">
        <f t="shared" si="3"/>
        <v>0</v>
      </c>
      <c r="T8" s="19">
        <f t="shared" si="4"/>
        <v>96</v>
      </c>
      <c r="U8" s="23">
        <f t="shared" si="5"/>
        <v>0</v>
      </c>
    </row>
    <row r="9" spans="1:21" ht="12.75" hidden="1">
      <c r="A9">
        <v>4</v>
      </c>
      <c r="B9" s="3" t="s">
        <v>34</v>
      </c>
      <c r="O9" s="21">
        <f t="shared" si="0"/>
        <v>0</v>
      </c>
      <c r="P9" s="27">
        <f t="shared" si="1"/>
        <v>0</v>
      </c>
      <c r="Q9" s="26" t="e">
        <f t="shared" si="2"/>
        <v>#NUM!</v>
      </c>
      <c r="S9" s="19">
        <f t="shared" si="3"/>
        <v>0</v>
      </c>
      <c r="T9" s="19">
        <f t="shared" si="4"/>
        <v>0</v>
      </c>
      <c r="U9" s="23">
        <f t="shared" si="5"/>
        <v>0</v>
      </c>
    </row>
    <row r="10" spans="1:21" ht="12.75">
      <c r="A10">
        <v>4</v>
      </c>
      <c r="B10">
        <v>0</v>
      </c>
      <c r="C10" t="e">
        <f>DGET(List3!$A$2:$E$999,2,$B9:B10)</f>
        <v>#VALUE!</v>
      </c>
      <c r="D10" t="e">
        <f>DGET(List3!$A$2:$E$999,3,$B9:$B10)</f>
        <v>#VALUE!</v>
      </c>
      <c r="E10" s="4" t="e">
        <f>DGET(List3!$A$2:$F$999,4,$B9:$B10)</f>
        <v>#VALUE!</v>
      </c>
      <c r="F10" s="4" t="e">
        <f>DGET(List3!$A$2:$E$999,5,$B9:$B10)</f>
        <v>#VALUE!</v>
      </c>
      <c r="O10" s="21">
        <f t="shared" si="0"/>
        <v>0</v>
      </c>
      <c r="P10" s="27">
        <f t="shared" si="1"/>
        <v>0</v>
      </c>
      <c r="Q10" s="26" t="e">
        <f t="shared" si="2"/>
        <v>#NUM!</v>
      </c>
      <c r="R10" s="19">
        <v>94</v>
      </c>
      <c r="S10" s="19">
        <f t="shared" si="3"/>
        <v>0</v>
      </c>
      <c r="T10" s="19">
        <f t="shared" si="4"/>
        <v>94</v>
      </c>
      <c r="U10" s="23">
        <f t="shared" si="5"/>
        <v>0</v>
      </c>
    </row>
    <row r="11" spans="2:21" ht="12.75" hidden="1">
      <c r="B11" s="3" t="s">
        <v>34</v>
      </c>
      <c r="O11" s="21">
        <f t="shared" si="0"/>
        <v>0</v>
      </c>
      <c r="P11" s="27">
        <f t="shared" si="1"/>
        <v>0</v>
      </c>
      <c r="Q11" s="26" t="e">
        <f t="shared" si="2"/>
        <v>#NUM!</v>
      </c>
      <c r="S11" s="19">
        <f t="shared" si="3"/>
        <v>0</v>
      </c>
      <c r="T11" s="19">
        <f t="shared" si="4"/>
        <v>0</v>
      </c>
      <c r="U11" s="23">
        <f t="shared" si="5"/>
        <v>0</v>
      </c>
    </row>
    <row r="12" spans="1:21" ht="12.75">
      <c r="A12">
        <v>5</v>
      </c>
      <c r="B12">
        <v>0</v>
      </c>
      <c r="C12" t="e">
        <f>DGET(List3!$A$2:$E$999,2,$B11:B12)</f>
        <v>#VALUE!</v>
      </c>
      <c r="D12" t="e">
        <f>DGET(List3!$A$2:$E$999,3,$B11:$B12)</f>
        <v>#VALUE!</v>
      </c>
      <c r="E12" s="4" t="e">
        <f>DGET(List3!$A$2:$F$999,4,$B11:$B12)</f>
        <v>#VALUE!</v>
      </c>
      <c r="F12" s="4" t="e">
        <f>DGET(List3!$A$2:$E$999,5,$B11:$B12)</f>
        <v>#VALUE!</v>
      </c>
      <c r="O12" s="21">
        <f t="shared" si="0"/>
        <v>0</v>
      </c>
      <c r="P12" s="27">
        <f t="shared" si="1"/>
        <v>0</v>
      </c>
      <c r="Q12" s="26" t="e">
        <f t="shared" si="2"/>
        <v>#NUM!</v>
      </c>
      <c r="R12" s="19">
        <v>92</v>
      </c>
      <c r="S12" s="19">
        <f t="shared" si="3"/>
        <v>0</v>
      </c>
      <c r="T12" s="19">
        <f t="shared" si="4"/>
        <v>92</v>
      </c>
      <c r="U12" s="23">
        <f t="shared" si="5"/>
        <v>0</v>
      </c>
    </row>
    <row r="13" spans="1:21" ht="12.75" hidden="1">
      <c r="A13">
        <v>7</v>
      </c>
      <c r="B13" s="3" t="s">
        <v>34</v>
      </c>
      <c r="O13" s="21">
        <f t="shared" si="0"/>
        <v>0</v>
      </c>
      <c r="P13" s="27">
        <f t="shared" si="1"/>
        <v>0</v>
      </c>
      <c r="Q13" s="26" t="e">
        <f t="shared" si="2"/>
        <v>#NUM!</v>
      </c>
      <c r="S13" s="19">
        <f t="shared" si="3"/>
        <v>0</v>
      </c>
      <c r="T13" s="19">
        <f t="shared" si="4"/>
        <v>0</v>
      </c>
      <c r="U13" s="23">
        <f t="shared" si="5"/>
        <v>0</v>
      </c>
    </row>
    <row r="14" spans="1:21" ht="12.75">
      <c r="A14">
        <v>6</v>
      </c>
      <c r="B14">
        <v>0</v>
      </c>
      <c r="C14" t="e">
        <f>DGET(List3!$A$2:$E$999,2,$B13:B14)</f>
        <v>#VALUE!</v>
      </c>
      <c r="D14" t="e">
        <f>DGET(List3!$A$2:$E$999,3,$B13:$B14)</f>
        <v>#VALUE!</v>
      </c>
      <c r="E14" s="4" t="e">
        <f>DGET(List3!$A$2:$F$999,4,$B13:$B14)</f>
        <v>#VALUE!</v>
      </c>
      <c r="F14" s="4" t="e">
        <f>DGET(List3!$A$2:$E$999,5,$B13:$B14)</f>
        <v>#VALUE!</v>
      </c>
      <c r="O14" s="21">
        <f t="shared" si="0"/>
        <v>0</v>
      </c>
      <c r="P14" s="27">
        <f t="shared" si="1"/>
        <v>0</v>
      </c>
      <c r="Q14" s="26" t="e">
        <f t="shared" si="2"/>
        <v>#NUM!</v>
      </c>
      <c r="R14" s="19">
        <v>90</v>
      </c>
      <c r="S14" s="19">
        <f t="shared" si="3"/>
        <v>0</v>
      </c>
      <c r="T14" s="19">
        <f t="shared" si="4"/>
        <v>90</v>
      </c>
      <c r="U14" s="23">
        <f t="shared" si="5"/>
        <v>0</v>
      </c>
    </row>
    <row r="15" spans="1:21" ht="12.75" hidden="1">
      <c r="A15">
        <v>8</v>
      </c>
      <c r="B15" s="3" t="s">
        <v>34</v>
      </c>
      <c r="O15" s="21">
        <f t="shared" si="0"/>
        <v>0</v>
      </c>
      <c r="P15" s="27">
        <f t="shared" si="1"/>
        <v>0</v>
      </c>
      <c r="Q15" s="26" t="e">
        <f t="shared" si="2"/>
        <v>#NUM!</v>
      </c>
      <c r="S15" s="19">
        <f t="shared" si="3"/>
        <v>0</v>
      </c>
      <c r="T15" s="19">
        <f t="shared" si="4"/>
        <v>0</v>
      </c>
      <c r="U15" s="23">
        <f t="shared" si="5"/>
        <v>0</v>
      </c>
    </row>
    <row r="16" spans="1:21" ht="12.75">
      <c r="A16">
        <v>7</v>
      </c>
      <c r="B16">
        <v>0</v>
      </c>
      <c r="C16" t="e">
        <f>DGET(List3!$A$2:$E$999,2,$B15:B16)</f>
        <v>#VALUE!</v>
      </c>
      <c r="D16" t="e">
        <f>DGET(List3!$A$2:$E$999,3,$B15:$B16)</f>
        <v>#VALUE!</v>
      </c>
      <c r="E16" s="4" t="e">
        <f>DGET(List3!$A$2:$F$999,4,$B15:$B16)</f>
        <v>#VALUE!</v>
      </c>
      <c r="F16" s="4" t="e">
        <f>DGET(List3!$A$2:$E$999,5,$B15:$B16)</f>
        <v>#VALUE!</v>
      </c>
      <c r="O16" s="21">
        <f t="shared" si="0"/>
        <v>0</v>
      </c>
      <c r="P16" s="27">
        <f t="shared" si="1"/>
        <v>0</v>
      </c>
      <c r="Q16" s="26" t="e">
        <f t="shared" si="2"/>
        <v>#NUM!</v>
      </c>
      <c r="R16" s="19">
        <v>88</v>
      </c>
      <c r="S16" s="19">
        <f t="shared" si="3"/>
        <v>0</v>
      </c>
      <c r="T16" s="19">
        <f t="shared" si="4"/>
        <v>88</v>
      </c>
      <c r="U16" s="23">
        <f t="shared" si="5"/>
        <v>0</v>
      </c>
    </row>
    <row r="17" spans="2:21" ht="12.75" hidden="1">
      <c r="B17" s="3" t="s">
        <v>34</v>
      </c>
      <c r="O17" s="21">
        <f t="shared" si="0"/>
        <v>0</v>
      </c>
      <c r="P17" s="27">
        <f t="shared" si="1"/>
        <v>0</v>
      </c>
      <c r="Q17" s="26" t="e">
        <f t="shared" si="2"/>
        <v>#NUM!</v>
      </c>
      <c r="S17" s="19">
        <f t="shared" si="3"/>
        <v>0</v>
      </c>
      <c r="T17" s="19">
        <f t="shared" si="4"/>
        <v>0</v>
      </c>
      <c r="U17" s="23">
        <f t="shared" si="5"/>
        <v>0</v>
      </c>
    </row>
    <row r="18" spans="1:21" ht="12.75">
      <c r="A18">
        <v>8</v>
      </c>
      <c r="B18">
        <v>0</v>
      </c>
      <c r="C18" t="e">
        <f>DGET(List3!$A$2:$E$999,2,$B17:B18)</f>
        <v>#VALUE!</v>
      </c>
      <c r="D18" t="e">
        <f>DGET(List3!$A$2:$E$999,3,$B17:$B18)</f>
        <v>#VALUE!</v>
      </c>
      <c r="E18" s="4" t="e">
        <f>DGET(List3!$A$2:$F$999,4,$B17:$B18)</f>
        <v>#VALUE!</v>
      </c>
      <c r="F18" s="4" t="e">
        <f>DGET(List3!$A$2:$E$999,5,$B17:$B18)</f>
        <v>#VALUE!</v>
      </c>
      <c r="O18" s="21">
        <f t="shared" si="0"/>
        <v>0</v>
      </c>
      <c r="P18" s="27">
        <f t="shared" si="1"/>
        <v>0</v>
      </c>
      <c r="Q18" s="26" t="e">
        <f t="shared" si="2"/>
        <v>#NUM!</v>
      </c>
      <c r="R18" s="19">
        <v>86</v>
      </c>
      <c r="S18" s="19">
        <f t="shared" si="3"/>
        <v>0</v>
      </c>
      <c r="T18" s="19">
        <f t="shared" si="4"/>
        <v>86</v>
      </c>
      <c r="U18" s="23">
        <f t="shared" si="5"/>
        <v>0</v>
      </c>
    </row>
    <row r="19" spans="1:21" ht="12.75" hidden="1">
      <c r="A19">
        <v>11</v>
      </c>
      <c r="B19" s="3" t="s">
        <v>34</v>
      </c>
      <c r="O19" s="21">
        <f t="shared" si="0"/>
        <v>0</v>
      </c>
      <c r="P19" s="27">
        <f t="shared" si="1"/>
        <v>0</v>
      </c>
      <c r="Q19" s="26" t="e">
        <f t="shared" si="2"/>
        <v>#NUM!</v>
      </c>
      <c r="S19" s="19">
        <f t="shared" si="3"/>
        <v>0</v>
      </c>
      <c r="T19" s="19">
        <f t="shared" si="4"/>
        <v>0</v>
      </c>
      <c r="U19" s="23">
        <f t="shared" si="5"/>
        <v>0</v>
      </c>
    </row>
    <row r="20" spans="1:21" ht="12.75">
      <c r="A20">
        <v>9</v>
      </c>
      <c r="B20">
        <v>0</v>
      </c>
      <c r="C20" t="e">
        <f>DGET(List3!$A$2:$E$999,2,$B19:B20)</f>
        <v>#VALUE!</v>
      </c>
      <c r="D20" t="e">
        <f>DGET(List3!$A$2:$E$999,3,$B19:$B20)</f>
        <v>#VALUE!</v>
      </c>
      <c r="E20" s="4" t="e">
        <f>DGET(List3!$A$2:$F$999,4,$B19:$B20)</f>
        <v>#VALUE!</v>
      </c>
      <c r="F20" s="4" t="e">
        <f>DGET(List3!$A$2:$E$999,5,$B19:$B20)</f>
        <v>#VALUE!</v>
      </c>
      <c r="O20" s="21">
        <f t="shared" si="0"/>
        <v>0</v>
      </c>
      <c r="P20" s="27">
        <f t="shared" si="1"/>
        <v>0</v>
      </c>
      <c r="Q20" s="26" t="e">
        <f>SMALL(G20:N20,7)-SMALL(G20:N20,2)</f>
        <v>#NUM!</v>
      </c>
      <c r="R20" s="19">
        <v>84</v>
      </c>
      <c r="S20" s="19">
        <f t="shared" si="3"/>
        <v>0</v>
      </c>
      <c r="T20" s="19">
        <f t="shared" si="4"/>
        <v>84</v>
      </c>
      <c r="U20" s="23">
        <f aca="true" t="shared" si="6" ref="U20:U25">O20/8</f>
        <v>0</v>
      </c>
    </row>
    <row r="21" spans="1:21" ht="12.75" hidden="1">
      <c r="A21">
        <v>12</v>
      </c>
      <c r="B21" s="3" t="s">
        <v>34</v>
      </c>
      <c r="O21" s="21">
        <f t="shared" si="0"/>
        <v>0</v>
      </c>
      <c r="P21" s="27">
        <f t="shared" si="1"/>
        <v>0</v>
      </c>
      <c r="Q21" s="26" t="e">
        <f t="shared" si="2"/>
        <v>#NUM!</v>
      </c>
      <c r="S21" s="19">
        <f t="shared" si="3"/>
        <v>0</v>
      </c>
      <c r="T21" s="19">
        <f t="shared" si="4"/>
        <v>0</v>
      </c>
      <c r="U21" s="23">
        <f t="shared" si="6"/>
        <v>0</v>
      </c>
    </row>
    <row r="22" spans="1:21" ht="12.75">
      <c r="A22">
        <v>10</v>
      </c>
      <c r="B22">
        <v>0</v>
      </c>
      <c r="C22" t="e">
        <f>DGET(List3!$A$2:$E$999,2,$B21:B22)</f>
        <v>#VALUE!</v>
      </c>
      <c r="D22" t="e">
        <f>DGET(List3!$A$2:$E$999,3,$B21:$B22)</f>
        <v>#VALUE!</v>
      </c>
      <c r="E22" s="4" t="e">
        <f>DGET(List3!$A$2:$F$999,4,$B21:$B22)</f>
        <v>#VALUE!</v>
      </c>
      <c r="F22" s="4" t="e">
        <f>DGET(List3!$A$2:$E$999,5,$B21:$B22)</f>
        <v>#VALUE!</v>
      </c>
      <c r="O22" s="21">
        <f t="shared" si="0"/>
        <v>0</v>
      </c>
      <c r="P22" s="27">
        <f t="shared" si="1"/>
        <v>0</v>
      </c>
      <c r="Q22" s="26" t="e">
        <f t="shared" si="2"/>
        <v>#NUM!</v>
      </c>
      <c r="R22" s="19">
        <v>82</v>
      </c>
      <c r="S22" s="19">
        <f t="shared" si="3"/>
        <v>0</v>
      </c>
      <c r="T22" s="19">
        <f t="shared" si="4"/>
        <v>82</v>
      </c>
      <c r="U22" s="23">
        <f t="shared" si="6"/>
        <v>0</v>
      </c>
    </row>
    <row r="23" spans="2:21" ht="12.75" hidden="1">
      <c r="B23" s="3" t="s">
        <v>34</v>
      </c>
      <c r="O23" s="21">
        <f t="shared" si="0"/>
        <v>0</v>
      </c>
      <c r="P23" s="27">
        <f t="shared" si="1"/>
        <v>0</v>
      </c>
      <c r="Q23" s="26" t="e">
        <f t="shared" si="2"/>
        <v>#NUM!</v>
      </c>
      <c r="S23" s="19">
        <f t="shared" si="3"/>
        <v>0</v>
      </c>
      <c r="T23" s="19">
        <f t="shared" si="4"/>
        <v>0</v>
      </c>
      <c r="U23" s="23">
        <f t="shared" si="6"/>
        <v>0</v>
      </c>
    </row>
    <row r="24" spans="1:21" ht="12.75">
      <c r="A24">
        <v>11</v>
      </c>
      <c r="B24">
        <v>0</v>
      </c>
      <c r="C24" t="e">
        <f>DGET(List3!$A$2:$E$999,2,$B23:B24)</f>
        <v>#VALUE!</v>
      </c>
      <c r="D24" t="e">
        <f>DGET(List3!$A$2:$E$999,3,$B23:$B24)</f>
        <v>#VALUE!</v>
      </c>
      <c r="E24" s="4" t="e">
        <f>DGET(List3!$A$2:$F$999,4,$B23:$B24)</f>
        <v>#VALUE!</v>
      </c>
      <c r="F24" s="4" t="e">
        <f>DGET(List3!$A$2:$E$999,5,$B23:$B24)</f>
        <v>#VALUE!</v>
      </c>
      <c r="O24" s="21">
        <f t="shared" si="0"/>
        <v>0</v>
      </c>
      <c r="P24" s="27">
        <f t="shared" si="1"/>
        <v>0</v>
      </c>
      <c r="Q24" s="26" t="e">
        <f t="shared" si="2"/>
        <v>#NUM!</v>
      </c>
      <c r="R24" s="19">
        <v>80</v>
      </c>
      <c r="S24" s="19">
        <f t="shared" si="3"/>
        <v>0</v>
      </c>
      <c r="T24" s="19">
        <f t="shared" si="4"/>
        <v>80</v>
      </c>
      <c r="U24" s="23">
        <f t="shared" si="6"/>
        <v>0</v>
      </c>
    </row>
    <row r="25" spans="1:21" ht="12.75" hidden="1">
      <c r="A25">
        <v>15</v>
      </c>
      <c r="B25" s="3" t="s">
        <v>34</v>
      </c>
      <c r="O25" s="21">
        <f t="shared" si="0"/>
        <v>0</v>
      </c>
      <c r="P25" s="27">
        <f t="shared" si="1"/>
        <v>0</v>
      </c>
      <c r="Q25" s="26" t="e">
        <f t="shared" si="2"/>
        <v>#NUM!</v>
      </c>
      <c r="S25" s="19">
        <f t="shared" si="3"/>
        <v>0</v>
      </c>
      <c r="T25" s="19">
        <f t="shared" si="4"/>
        <v>0</v>
      </c>
      <c r="U25" s="23">
        <f t="shared" si="6"/>
        <v>0</v>
      </c>
    </row>
    <row r="26" spans="1:21" ht="12.75">
      <c r="A26">
        <v>12</v>
      </c>
      <c r="B26">
        <v>0</v>
      </c>
      <c r="C26" t="e">
        <f>DGET(List3!$A$2:$E$999,2,$B25:B26)</f>
        <v>#VALUE!</v>
      </c>
      <c r="D26" t="e">
        <f>DGET(List3!$A$2:$E$999,3,$B25:$B26)</f>
        <v>#VALUE!</v>
      </c>
      <c r="E26" s="4" t="e">
        <f>DGET(List3!$A$2:$F$999,4,$B25:$B26)</f>
        <v>#VALUE!</v>
      </c>
      <c r="F26" s="4" t="e">
        <f>DGET(List3!$A$2:$E$999,5,$B25:$B26)</f>
        <v>#VALUE!</v>
      </c>
      <c r="O26" s="21">
        <f t="shared" si="0"/>
        <v>0</v>
      </c>
      <c r="P26" s="27">
        <f t="shared" si="1"/>
        <v>0</v>
      </c>
      <c r="Q26" s="26" t="e">
        <f t="shared" si="2"/>
        <v>#NUM!</v>
      </c>
      <c r="R26" s="19">
        <v>78</v>
      </c>
      <c r="S26" s="19">
        <f t="shared" si="3"/>
        <v>0</v>
      </c>
      <c r="T26" s="19">
        <f t="shared" si="4"/>
        <v>78</v>
      </c>
      <c r="U26" s="23">
        <f t="shared" si="5"/>
        <v>0</v>
      </c>
    </row>
    <row r="27" spans="1:21" ht="12.75" hidden="1">
      <c r="A27">
        <v>16</v>
      </c>
      <c r="B27" s="3" t="s">
        <v>34</v>
      </c>
      <c r="O27" s="21">
        <f t="shared" si="0"/>
        <v>0</v>
      </c>
      <c r="P27" s="27">
        <f t="shared" si="1"/>
        <v>0</v>
      </c>
      <c r="Q27" s="26" t="e">
        <f t="shared" si="2"/>
        <v>#NUM!</v>
      </c>
      <c r="S27" s="19">
        <f t="shared" si="3"/>
        <v>0</v>
      </c>
      <c r="T27" s="19">
        <f t="shared" si="4"/>
        <v>0</v>
      </c>
      <c r="U27" s="23">
        <f t="shared" si="5"/>
        <v>0</v>
      </c>
    </row>
    <row r="28" spans="1:21" ht="12.75">
      <c r="A28">
        <v>13</v>
      </c>
      <c r="B28">
        <v>0</v>
      </c>
      <c r="C28" t="e">
        <f>DGET(List3!$A$2:$E$999,2,$B27:B28)</f>
        <v>#VALUE!</v>
      </c>
      <c r="D28" t="e">
        <f>DGET(List3!$A$2:$E$999,3,$B27:$B28)</f>
        <v>#VALUE!</v>
      </c>
      <c r="E28" s="4" t="e">
        <f>DGET(List3!$A$2:$F$999,4,$B27:$B28)</f>
        <v>#VALUE!</v>
      </c>
      <c r="F28" s="4" t="e">
        <f>DGET(List3!$A$2:$E$999,5,$B27:$B28)</f>
        <v>#VALUE!</v>
      </c>
      <c r="O28" s="21">
        <f t="shared" si="0"/>
        <v>0</v>
      </c>
      <c r="P28" s="27">
        <f t="shared" si="1"/>
        <v>0</v>
      </c>
      <c r="Q28" s="26" t="e">
        <f t="shared" si="2"/>
        <v>#NUM!</v>
      </c>
      <c r="R28" s="19">
        <v>75</v>
      </c>
      <c r="S28" s="19">
        <f t="shared" si="3"/>
        <v>0</v>
      </c>
      <c r="T28" s="19">
        <f t="shared" si="4"/>
        <v>75</v>
      </c>
      <c r="U28" s="23">
        <f t="shared" si="5"/>
        <v>0</v>
      </c>
    </row>
    <row r="29" spans="2:21" ht="12.75" hidden="1">
      <c r="B29" s="3" t="s">
        <v>34</v>
      </c>
      <c r="O29" s="21">
        <f t="shared" si="0"/>
        <v>0</v>
      </c>
      <c r="P29" s="27">
        <f t="shared" si="1"/>
        <v>0</v>
      </c>
      <c r="Q29" s="26" t="e">
        <f t="shared" si="2"/>
        <v>#NUM!</v>
      </c>
      <c r="S29" s="19">
        <f t="shared" si="3"/>
        <v>0</v>
      </c>
      <c r="T29" s="19">
        <f t="shared" si="4"/>
        <v>0</v>
      </c>
      <c r="U29" s="23">
        <f t="shared" si="5"/>
        <v>0</v>
      </c>
    </row>
    <row r="30" spans="1:21" ht="12.75">
      <c r="A30">
        <v>14</v>
      </c>
      <c r="B30">
        <v>0</v>
      </c>
      <c r="C30" t="e">
        <f>DGET(List3!$A$2:$E$999,2,$B29:B30)</f>
        <v>#VALUE!</v>
      </c>
      <c r="D30" t="e">
        <f>DGET(List3!$A$2:$E$999,3,$B29:$B30)</f>
        <v>#VALUE!</v>
      </c>
      <c r="E30" s="4" t="e">
        <f>DGET(List3!$A$2:$F$999,4,$B29:$B30)</f>
        <v>#VALUE!</v>
      </c>
      <c r="F30" s="4" t="e">
        <f>DGET(List3!$A$2:$E$999,5,$B29:$B30)</f>
        <v>#VALUE!</v>
      </c>
      <c r="O30" s="21">
        <f t="shared" si="0"/>
        <v>0</v>
      </c>
      <c r="P30" s="27">
        <f t="shared" si="1"/>
        <v>0</v>
      </c>
      <c r="Q30" s="26" t="e">
        <f t="shared" si="2"/>
        <v>#NUM!</v>
      </c>
      <c r="R30" s="19">
        <v>74</v>
      </c>
      <c r="S30" s="19">
        <f t="shared" si="3"/>
        <v>0</v>
      </c>
      <c r="T30" s="19">
        <f t="shared" si="4"/>
        <v>74</v>
      </c>
      <c r="U30" s="23">
        <f t="shared" si="5"/>
        <v>0</v>
      </c>
    </row>
    <row r="31" spans="1:21" ht="12.75" hidden="1">
      <c r="A31">
        <v>19</v>
      </c>
      <c r="B31" s="3" t="s">
        <v>34</v>
      </c>
      <c r="O31" s="21">
        <f t="shared" si="0"/>
        <v>0</v>
      </c>
      <c r="P31" s="27">
        <f t="shared" si="1"/>
        <v>0</v>
      </c>
      <c r="Q31" s="26" t="e">
        <f t="shared" si="2"/>
        <v>#NUM!</v>
      </c>
      <c r="S31" s="19">
        <f t="shared" si="3"/>
        <v>0</v>
      </c>
      <c r="T31" s="19">
        <f t="shared" si="4"/>
        <v>0</v>
      </c>
      <c r="U31" s="23">
        <f t="shared" si="5"/>
        <v>0</v>
      </c>
    </row>
    <row r="32" spans="1:21" ht="12.75">
      <c r="A32">
        <v>15</v>
      </c>
      <c r="B32">
        <v>0</v>
      </c>
      <c r="C32" t="e">
        <f>DGET(List3!$A$2:$E$999,2,$B31:B32)</f>
        <v>#VALUE!</v>
      </c>
      <c r="D32" t="e">
        <f>DGET(List3!$A$2:$E$999,3,$B31:$B32)</f>
        <v>#VALUE!</v>
      </c>
      <c r="E32" s="4" t="e">
        <f>DGET(List3!$A$2:$F$999,4,$B31:$B32)</f>
        <v>#VALUE!</v>
      </c>
      <c r="F32" s="4" t="e">
        <f>DGET(List3!$A$2:$E$999,5,$B31:$B32)</f>
        <v>#VALUE!</v>
      </c>
      <c r="O32" s="21">
        <f t="shared" si="0"/>
        <v>0</v>
      </c>
      <c r="P32" s="27">
        <f t="shared" si="1"/>
        <v>0</v>
      </c>
      <c r="Q32" s="26" t="e">
        <f t="shared" si="2"/>
        <v>#NUM!</v>
      </c>
      <c r="R32" s="19">
        <v>72</v>
      </c>
      <c r="S32" s="19">
        <f t="shared" si="3"/>
        <v>0</v>
      </c>
      <c r="T32" s="19">
        <f t="shared" si="4"/>
        <v>72</v>
      </c>
      <c r="U32" s="23">
        <f t="shared" si="5"/>
        <v>0</v>
      </c>
    </row>
    <row r="33" spans="1:21" ht="12.75" hidden="1">
      <c r="A33">
        <v>20</v>
      </c>
      <c r="B33" s="3" t="s">
        <v>34</v>
      </c>
      <c r="O33" s="21">
        <f t="shared" si="0"/>
        <v>0</v>
      </c>
      <c r="P33" s="27">
        <f t="shared" si="1"/>
        <v>0</v>
      </c>
      <c r="Q33" s="26" t="e">
        <f t="shared" si="2"/>
        <v>#NUM!</v>
      </c>
      <c r="S33" s="19">
        <f t="shared" si="3"/>
        <v>0</v>
      </c>
      <c r="T33" s="19">
        <f t="shared" si="4"/>
        <v>0</v>
      </c>
      <c r="U33" s="23">
        <f t="shared" si="5"/>
        <v>0</v>
      </c>
    </row>
    <row r="34" spans="1:21" ht="12.75">
      <c r="A34">
        <v>16</v>
      </c>
      <c r="B34">
        <v>0</v>
      </c>
      <c r="C34" t="e">
        <f>DGET(List3!$A$2:$E$999,2,$B33:B34)</f>
        <v>#VALUE!</v>
      </c>
      <c r="D34" t="e">
        <f>DGET(List3!$A$2:$E$999,3,$B33:$B34)</f>
        <v>#VALUE!</v>
      </c>
      <c r="E34" s="4" t="e">
        <f>DGET(List3!$A$2:$F$999,4,$B33:$B34)</f>
        <v>#VALUE!</v>
      </c>
      <c r="F34" s="4" t="e">
        <f>DGET(List3!$A$2:$E$999,5,$B33:$B34)</f>
        <v>#VALUE!</v>
      </c>
      <c r="O34" s="21">
        <f t="shared" si="0"/>
        <v>0</v>
      </c>
      <c r="P34" s="27">
        <f t="shared" si="1"/>
        <v>0</v>
      </c>
      <c r="Q34" s="26" t="e">
        <f t="shared" si="2"/>
        <v>#NUM!</v>
      </c>
      <c r="R34" s="19">
        <v>70</v>
      </c>
      <c r="S34" s="19">
        <f t="shared" si="3"/>
        <v>0</v>
      </c>
      <c r="T34" s="19">
        <f t="shared" si="4"/>
        <v>70</v>
      </c>
      <c r="U34" s="23">
        <f t="shared" si="5"/>
        <v>0</v>
      </c>
    </row>
    <row r="35" spans="1:21" ht="12.75" hidden="1">
      <c r="A35">
        <v>18.1223529411765</v>
      </c>
      <c r="B35" s="3" t="s">
        <v>34</v>
      </c>
      <c r="O35" s="21">
        <f t="shared" si="0"/>
        <v>0</v>
      </c>
      <c r="P35" s="27">
        <f t="shared" si="1"/>
        <v>0</v>
      </c>
      <c r="Q35" s="26" t="e">
        <f t="shared" si="2"/>
        <v>#NUM!</v>
      </c>
      <c r="S35" s="19">
        <f t="shared" si="3"/>
        <v>0</v>
      </c>
      <c r="T35" s="19">
        <f t="shared" si="4"/>
        <v>0</v>
      </c>
      <c r="U35" s="23">
        <f t="shared" si="5"/>
        <v>0</v>
      </c>
    </row>
    <row r="36" spans="1:21" ht="12.75">
      <c r="A36">
        <v>17</v>
      </c>
      <c r="B36">
        <v>0</v>
      </c>
      <c r="C36" t="e">
        <f>DGET(List3!$A$2:$E$999,2,$B35:B36)</f>
        <v>#VALUE!</v>
      </c>
      <c r="D36" t="e">
        <f>DGET(List3!$A$2:$E$999,3,$B35:$B36)</f>
        <v>#VALUE!</v>
      </c>
      <c r="E36" s="4" t="e">
        <f>DGET(List3!$A$2:$F$999,4,$B35:$B36)</f>
        <v>#VALUE!</v>
      </c>
      <c r="F36" s="4" t="e">
        <f>DGET(List3!$A$2:$E$999,5,$B35:$B36)</f>
        <v>#VALUE!</v>
      </c>
      <c r="O36" s="21">
        <f t="shared" si="0"/>
        <v>0</v>
      </c>
      <c r="P36" s="27">
        <f t="shared" si="1"/>
        <v>0</v>
      </c>
      <c r="Q36" s="26" t="e">
        <f t="shared" si="2"/>
        <v>#NUM!</v>
      </c>
      <c r="R36" s="19">
        <v>68</v>
      </c>
      <c r="S36" s="19">
        <f t="shared" si="3"/>
        <v>0</v>
      </c>
      <c r="T36" s="19">
        <f t="shared" si="4"/>
        <v>68</v>
      </c>
      <c r="U36" s="23">
        <f t="shared" si="5"/>
        <v>0</v>
      </c>
    </row>
    <row r="37" spans="1:21" ht="12.75" hidden="1">
      <c r="A37">
        <v>23</v>
      </c>
      <c r="B37" s="3" t="s">
        <v>34</v>
      </c>
      <c r="O37" s="21">
        <f t="shared" si="0"/>
        <v>0</v>
      </c>
      <c r="P37" s="27">
        <f t="shared" si="1"/>
        <v>0</v>
      </c>
      <c r="Q37" s="26" t="e">
        <f t="shared" si="2"/>
        <v>#NUM!</v>
      </c>
      <c r="T37" s="19">
        <f t="shared" si="4"/>
        <v>0</v>
      </c>
      <c r="U37" s="23">
        <f t="shared" si="5"/>
        <v>0</v>
      </c>
    </row>
    <row r="38" spans="1:21" ht="12.75">
      <c r="A38">
        <v>18</v>
      </c>
      <c r="B38">
        <v>0</v>
      </c>
      <c r="C38" t="e">
        <f>DGET(List3!$A$2:$E$999,2,$B37:B38)</f>
        <v>#VALUE!</v>
      </c>
      <c r="D38" t="e">
        <f>DGET(List3!$A$2:$E$999,3,$B37:$B38)</f>
        <v>#VALUE!</v>
      </c>
      <c r="E38" s="4" t="e">
        <f>DGET(List3!$A$2:$F$999,4,$B37:$B38)</f>
        <v>#VALUE!</v>
      </c>
      <c r="F38" s="4" t="e">
        <f>DGET(List3!$A$2:$E$999,5,$B37:$B38)</f>
        <v>#VALUE!</v>
      </c>
      <c r="O38" s="21">
        <f t="shared" si="0"/>
        <v>0</v>
      </c>
      <c r="P38" s="27">
        <f t="shared" si="1"/>
        <v>0</v>
      </c>
      <c r="Q38" s="26" t="e">
        <f t="shared" si="2"/>
        <v>#NUM!</v>
      </c>
      <c r="R38" s="19">
        <v>66</v>
      </c>
      <c r="T38" s="19">
        <f t="shared" si="4"/>
        <v>66</v>
      </c>
      <c r="U38" s="23">
        <f t="shared" si="5"/>
        <v>0</v>
      </c>
    </row>
    <row r="39" spans="1:21" ht="12.75" hidden="1">
      <c r="A39">
        <v>24</v>
      </c>
      <c r="B39" s="3" t="s">
        <v>34</v>
      </c>
      <c r="O39" s="21">
        <f t="shared" si="0"/>
        <v>0</v>
      </c>
      <c r="P39" s="27">
        <f t="shared" si="1"/>
        <v>0</v>
      </c>
      <c r="Q39" s="26" t="e">
        <f t="shared" si="2"/>
        <v>#NUM!</v>
      </c>
      <c r="T39" s="19">
        <f t="shared" si="4"/>
        <v>0</v>
      </c>
      <c r="U39" s="23">
        <f t="shared" si="5"/>
        <v>0</v>
      </c>
    </row>
    <row r="40" spans="1:21" ht="12.75">
      <c r="A40">
        <v>19</v>
      </c>
      <c r="B40">
        <v>0</v>
      </c>
      <c r="C40" t="e">
        <f>DGET(List3!$A$2:$E$999,2,$B39:B40)</f>
        <v>#VALUE!</v>
      </c>
      <c r="D40" t="e">
        <f>DGET(List3!$A$2:$E$999,3,$B39:$B40)</f>
        <v>#VALUE!</v>
      </c>
      <c r="E40" s="4" t="e">
        <f>DGET(List3!$A$2:$F$999,4,$B39:$B40)</f>
        <v>#VALUE!</v>
      </c>
      <c r="F40" s="4" t="e">
        <f>DGET(List3!$A$2:$E$999,5,$B39:$B40)</f>
        <v>#VALUE!</v>
      </c>
      <c r="O40" s="21">
        <f t="shared" si="0"/>
        <v>0</v>
      </c>
      <c r="P40" s="27">
        <f t="shared" si="1"/>
        <v>0</v>
      </c>
      <c r="Q40" s="26" t="e">
        <f t="shared" si="2"/>
        <v>#NUM!</v>
      </c>
      <c r="R40" s="19">
        <v>64</v>
      </c>
      <c r="T40" s="19">
        <f t="shared" si="4"/>
        <v>64</v>
      </c>
      <c r="U40" s="23">
        <f t="shared" si="5"/>
        <v>0</v>
      </c>
    </row>
    <row r="41" spans="2:21" ht="12.75" hidden="1">
      <c r="B41" s="3" t="s">
        <v>34</v>
      </c>
      <c r="O41" s="21">
        <f t="shared" si="0"/>
        <v>0</v>
      </c>
      <c r="P41" s="27">
        <f t="shared" si="1"/>
        <v>0</v>
      </c>
      <c r="Q41" s="26" t="e">
        <f t="shared" si="2"/>
        <v>#NUM!</v>
      </c>
      <c r="T41" s="19">
        <f t="shared" si="4"/>
        <v>0</v>
      </c>
      <c r="U41" s="23">
        <f t="shared" si="5"/>
        <v>0</v>
      </c>
    </row>
    <row r="42" spans="1:21" ht="12.75">
      <c r="A42">
        <v>20</v>
      </c>
      <c r="B42">
        <v>0</v>
      </c>
      <c r="C42" t="e">
        <f>DGET(List3!$A$2:$E$999,2,$B41:B42)</f>
        <v>#VALUE!</v>
      </c>
      <c r="D42" t="e">
        <f>DGET(List3!$A$2:$E$999,3,$B41:$B42)</f>
        <v>#VALUE!</v>
      </c>
      <c r="E42" s="4" t="e">
        <f>DGET(List3!$A$2:$F$999,4,$B41:$B42)</f>
        <v>#VALUE!</v>
      </c>
      <c r="F42" s="4" t="e">
        <f>DGET(List3!$A$2:$E$999,5,$B41:$B42)</f>
        <v>#VALUE!</v>
      </c>
      <c r="O42" s="21">
        <f t="shared" si="0"/>
        <v>0</v>
      </c>
      <c r="P42" s="27">
        <f t="shared" si="1"/>
        <v>0</v>
      </c>
      <c r="Q42" s="26" t="e">
        <f t="shared" si="2"/>
        <v>#NUM!</v>
      </c>
      <c r="R42" s="19">
        <v>62</v>
      </c>
      <c r="T42" s="19">
        <f t="shared" si="4"/>
        <v>62</v>
      </c>
      <c r="U42" s="23">
        <f t="shared" si="5"/>
        <v>0</v>
      </c>
    </row>
    <row r="43" spans="1:21" ht="12.75" hidden="1">
      <c r="A43">
        <v>27</v>
      </c>
      <c r="B43" s="3" t="s">
        <v>34</v>
      </c>
      <c r="O43" s="21">
        <f t="shared" si="0"/>
        <v>0</v>
      </c>
      <c r="P43" s="27">
        <f t="shared" si="1"/>
        <v>0</v>
      </c>
      <c r="Q43" s="26" t="e">
        <f t="shared" si="2"/>
        <v>#NUM!</v>
      </c>
      <c r="T43" s="19">
        <f t="shared" si="4"/>
        <v>0</v>
      </c>
      <c r="U43" s="23">
        <f t="shared" si="5"/>
        <v>0</v>
      </c>
    </row>
    <row r="44" spans="1:21" ht="12.75">
      <c r="A44">
        <v>21</v>
      </c>
      <c r="B44">
        <v>0</v>
      </c>
      <c r="C44" t="e">
        <f>DGET(List3!$A$2:$E$999,2,$B43:B44)</f>
        <v>#VALUE!</v>
      </c>
      <c r="D44" t="e">
        <f>DGET(List3!$A$2:$E$999,3,$B43:$B44)</f>
        <v>#VALUE!</v>
      </c>
      <c r="E44" s="4" t="e">
        <f>DGET(List3!$A$2:$F$999,4,$B43:$B44)</f>
        <v>#VALUE!</v>
      </c>
      <c r="F44" s="4" t="e">
        <f>DGET(List3!$A$2:$E$999,5,$B43:$B44)</f>
        <v>#VALUE!</v>
      </c>
      <c r="O44" s="21">
        <f t="shared" si="0"/>
        <v>0</v>
      </c>
      <c r="P44" s="27">
        <f t="shared" si="1"/>
        <v>0</v>
      </c>
      <c r="Q44" s="26" t="e">
        <f t="shared" si="2"/>
        <v>#NUM!</v>
      </c>
      <c r="R44" s="19">
        <v>59</v>
      </c>
      <c r="T44" s="19">
        <f t="shared" si="4"/>
        <v>59</v>
      </c>
      <c r="U44" s="23">
        <f t="shared" si="5"/>
        <v>0</v>
      </c>
    </row>
    <row r="45" spans="1:21" ht="12.75" hidden="1">
      <c r="A45">
        <v>28</v>
      </c>
      <c r="B45" s="3" t="s">
        <v>34</v>
      </c>
      <c r="O45" s="21">
        <f t="shared" si="0"/>
        <v>0</v>
      </c>
      <c r="P45" s="27">
        <f t="shared" si="1"/>
        <v>0</v>
      </c>
      <c r="Q45" s="26" t="e">
        <f t="shared" si="2"/>
        <v>#NUM!</v>
      </c>
      <c r="T45" s="19">
        <f t="shared" si="4"/>
        <v>0</v>
      </c>
      <c r="U45" s="23">
        <f t="shared" si="5"/>
        <v>0</v>
      </c>
    </row>
    <row r="46" spans="1:21" ht="12.75">
      <c r="A46">
        <v>22</v>
      </c>
      <c r="B46">
        <v>0</v>
      </c>
      <c r="C46" t="e">
        <f>DGET(List3!$A$2:$E$999,2,$B45:B46)</f>
        <v>#VALUE!</v>
      </c>
      <c r="D46" t="e">
        <f>DGET(List3!$A$2:$E$999,3,$B45:$B46)</f>
        <v>#VALUE!</v>
      </c>
      <c r="E46" s="4" t="e">
        <f>DGET(List3!$A$2:$F$999,4,$B45:$B46)</f>
        <v>#VALUE!</v>
      </c>
      <c r="F46" s="4" t="e">
        <f>DGET(List3!$A$2:$E$999,5,$B45:$B46)</f>
        <v>#VALUE!</v>
      </c>
      <c r="O46" s="21">
        <f t="shared" si="0"/>
        <v>0</v>
      </c>
      <c r="P46" s="27">
        <f t="shared" si="1"/>
        <v>0</v>
      </c>
      <c r="Q46" s="26" t="e">
        <f t="shared" si="2"/>
        <v>#NUM!</v>
      </c>
      <c r="R46" s="19">
        <v>56</v>
      </c>
      <c r="T46" s="19">
        <f t="shared" si="4"/>
        <v>56</v>
      </c>
      <c r="U46" s="23">
        <f t="shared" si="5"/>
        <v>0</v>
      </c>
    </row>
    <row r="47" spans="2:21" ht="12.75" hidden="1">
      <c r="B47" s="3" t="s">
        <v>34</v>
      </c>
      <c r="O47" s="21">
        <f t="shared" si="0"/>
        <v>0</v>
      </c>
      <c r="P47" s="27">
        <f t="shared" si="1"/>
        <v>0</v>
      </c>
      <c r="Q47" s="26" t="e">
        <f t="shared" si="2"/>
        <v>#NUM!</v>
      </c>
      <c r="T47" s="19">
        <f t="shared" si="4"/>
        <v>0</v>
      </c>
      <c r="U47" s="23">
        <f t="shared" si="5"/>
        <v>0</v>
      </c>
    </row>
    <row r="48" spans="1:21" ht="12.75">
      <c r="A48">
        <v>23</v>
      </c>
      <c r="B48">
        <v>0</v>
      </c>
      <c r="C48" t="e">
        <f>DGET(List3!$A$2:$E$999,2,$B47:B48)</f>
        <v>#VALUE!</v>
      </c>
      <c r="D48" t="e">
        <f>DGET(List3!$A$2:$E$999,3,$B47:$B48)</f>
        <v>#VALUE!</v>
      </c>
      <c r="E48" s="4" t="e">
        <f>DGET(List3!$A$2:$F$999,4,$B47:$B48)</f>
        <v>#VALUE!</v>
      </c>
      <c r="F48" s="4" t="e">
        <f>DGET(List3!$A$2:$E$999,5,$B47:$B48)</f>
        <v>#VALUE!</v>
      </c>
      <c r="O48" s="21">
        <f t="shared" si="0"/>
        <v>0</v>
      </c>
      <c r="P48" s="27">
        <f t="shared" si="1"/>
        <v>0</v>
      </c>
      <c r="Q48" s="26" t="e">
        <f t="shared" si="2"/>
        <v>#NUM!</v>
      </c>
      <c r="R48" s="19">
        <v>53</v>
      </c>
      <c r="T48" s="19">
        <f t="shared" si="4"/>
        <v>53</v>
      </c>
      <c r="U48" s="23">
        <f t="shared" si="5"/>
        <v>0</v>
      </c>
    </row>
    <row r="49" spans="1:21" ht="12.75" hidden="1">
      <c r="A49">
        <v>31</v>
      </c>
      <c r="B49" s="3" t="s">
        <v>34</v>
      </c>
      <c r="O49" s="21">
        <f t="shared" si="0"/>
        <v>0</v>
      </c>
      <c r="P49" s="27">
        <f t="shared" si="1"/>
        <v>0</v>
      </c>
      <c r="Q49" s="26" t="e">
        <f t="shared" si="2"/>
        <v>#NUM!</v>
      </c>
      <c r="T49" s="19">
        <f t="shared" si="4"/>
        <v>0</v>
      </c>
      <c r="U49" s="23">
        <f t="shared" si="5"/>
        <v>0</v>
      </c>
    </row>
    <row r="50" spans="1:21" ht="12.75">
      <c r="A50">
        <v>24</v>
      </c>
      <c r="B50">
        <v>0</v>
      </c>
      <c r="C50" t="e">
        <f>DGET(List3!$A$2:$E$999,2,$B49:B50)</f>
        <v>#VALUE!</v>
      </c>
      <c r="D50" t="e">
        <f>DGET(List3!$A$2:$E$999,3,$B49:$B50)</f>
        <v>#VALUE!</v>
      </c>
      <c r="E50" s="4" t="e">
        <f>DGET(List3!$A$2:$F$999,4,$B49:$B50)</f>
        <v>#VALUE!</v>
      </c>
      <c r="F50" s="4" t="e">
        <f>DGET(List3!$A$2:$E$999,5,$B49:$B50)</f>
        <v>#VALUE!</v>
      </c>
      <c r="O50" s="21">
        <f t="shared" si="0"/>
        <v>0</v>
      </c>
      <c r="P50" s="27">
        <f t="shared" si="1"/>
        <v>0</v>
      </c>
      <c r="Q50" s="26" t="e">
        <f t="shared" si="2"/>
        <v>#NUM!</v>
      </c>
      <c r="R50" s="19">
        <v>50</v>
      </c>
      <c r="T50" s="19">
        <f t="shared" si="4"/>
        <v>50</v>
      </c>
      <c r="U50" s="23">
        <f t="shared" si="5"/>
        <v>0</v>
      </c>
    </row>
    <row r="51" spans="1:21" ht="12.75" hidden="1">
      <c r="A51">
        <v>32</v>
      </c>
      <c r="B51" s="3" t="s">
        <v>34</v>
      </c>
      <c r="O51" s="21">
        <f t="shared" si="0"/>
        <v>0</v>
      </c>
      <c r="P51" s="27">
        <f t="shared" si="1"/>
        <v>0</v>
      </c>
      <c r="Q51" s="26" t="e">
        <f t="shared" si="2"/>
        <v>#NUM!</v>
      </c>
      <c r="T51" s="19">
        <f t="shared" si="4"/>
        <v>0</v>
      </c>
      <c r="U51" s="23">
        <f t="shared" si="5"/>
        <v>0</v>
      </c>
    </row>
    <row r="52" spans="1:21" ht="12.75">
      <c r="A52">
        <v>25</v>
      </c>
      <c r="B52">
        <v>0</v>
      </c>
      <c r="C52" t="e">
        <f>DGET(List3!$A$2:$E$999,2,$B51:B52)</f>
        <v>#VALUE!</v>
      </c>
      <c r="D52" t="e">
        <f>DGET(List3!$A$2:$E$999,3,$B51:$B52)</f>
        <v>#VALUE!</v>
      </c>
      <c r="E52" s="4" t="e">
        <f>DGET(List3!$A$2:$F$999,4,$B51:$B52)</f>
        <v>#VALUE!</v>
      </c>
      <c r="F52" s="4" t="e">
        <f>DGET(List3!$A$2:$E$999,5,$B51:$B52)</f>
        <v>#VALUE!</v>
      </c>
      <c r="O52" s="21">
        <f t="shared" si="0"/>
        <v>0</v>
      </c>
      <c r="P52" s="27">
        <f t="shared" si="1"/>
        <v>0</v>
      </c>
      <c r="Q52" s="26" t="e">
        <f t="shared" si="2"/>
        <v>#NUM!</v>
      </c>
      <c r="R52" s="19">
        <v>47</v>
      </c>
      <c r="T52" s="19">
        <f t="shared" si="4"/>
        <v>47</v>
      </c>
      <c r="U52" s="23">
        <f t="shared" si="5"/>
        <v>0</v>
      </c>
    </row>
    <row r="53" spans="2:21" ht="12.75" hidden="1">
      <c r="B53" s="3" t="s">
        <v>34</v>
      </c>
      <c r="O53" s="21">
        <f t="shared" si="0"/>
        <v>0</v>
      </c>
      <c r="P53" s="27">
        <f t="shared" si="1"/>
        <v>0</v>
      </c>
      <c r="Q53" s="26" t="e">
        <f t="shared" si="2"/>
        <v>#NUM!</v>
      </c>
      <c r="T53" s="19">
        <f t="shared" si="4"/>
        <v>0</v>
      </c>
      <c r="U53" s="23">
        <f t="shared" si="5"/>
        <v>0</v>
      </c>
    </row>
    <row r="54" spans="1:21" ht="12.75">
      <c r="A54">
        <v>26</v>
      </c>
      <c r="B54">
        <v>0</v>
      </c>
      <c r="C54" t="e">
        <f>DGET(List3!$A$2:$E$999,2,$B53:B54)</f>
        <v>#VALUE!</v>
      </c>
      <c r="D54" t="e">
        <f>DGET(List3!$A$2:$E$999,3,$B53:$B54)</f>
        <v>#VALUE!</v>
      </c>
      <c r="E54" s="4" t="e">
        <f>DGET(List3!$A$2:$F$999,4,$B53:$B54)</f>
        <v>#VALUE!</v>
      </c>
      <c r="F54" s="4" t="e">
        <f>DGET(List3!$A$2:$E$999,5,$B53:$B54)</f>
        <v>#VALUE!</v>
      </c>
      <c r="O54" s="21">
        <f t="shared" si="0"/>
        <v>0</v>
      </c>
      <c r="P54" s="27">
        <f t="shared" si="1"/>
        <v>0</v>
      </c>
      <c r="Q54" s="26" t="e">
        <f t="shared" si="2"/>
        <v>#NUM!</v>
      </c>
      <c r="R54" s="19">
        <v>44</v>
      </c>
      <c r="T54" s="19">
        <f t="shared" si="4"/>
        <v>44</v>
      </c>
      <c r="U54" s="23">
        <f t="shared" si="5"/>
        <v>0</v>
      </c>
    </row>
    <row r="55" spans="1:21" ht="12.75" hidden="1">
      <c r="A55">
        <v>35</v>
      </c>
      <c r="B55" s="3" t="s">
        <v>34</v>
      </c>
      <c r="O55" s="21">
        <f t="shared" si="0"/>
        <v>0</v>
      </c>
      <c r="P55" s="27">
        <f t="shared" si="1"/>
        <v>0</v>
      </c>
      <c r="Q55" s="26" t="e">
        <f t="shared" si="2"/>
        <v>#NUM!</v>
      </c>
      <c r="T55" s="19">
        <f t="shared" si="4"/>
        <v>0</v>
      </c>
      <c r="U55" s="23">
        <f t="shared" si="5"/>
        <v>0</v>
      </c>
    </row>
    <row r="56" spans="1:21" ht="12.75">
      <c r="A56">
        <v>27</v>
      </c>
      <c r="B56">
        <v>0</v>
      </c>
      <c r="C56" t="e">
        <f>DGET(List3!$A$2:$E$999,2,$B55:B56)</f>
        <v>#VALUE!</v>
      </c>
      <c r="D56" t="e">
        <f>DGET(List3!$A$2:$E$999,3,$B55:$B56)</f>
        <v>#VALUE!</v>
      </c>
      <c r="E56" s="4" t="e">
        <f>DGET(List3!$A$2:$F$999,4,$B55:$B56)</f>
        <v>#VALUE!</v>
      </c>
      <c r="F56" s="4" t="e">
        <f>DGET(List3!$A$2:$E$999,5,$B55:$B56)</f>
        <v>#VALUE!</v>
      </c>
      <c r="O56" s="21">
        <f t="shared" si="0"/>
        <v>0</v>
      </c>
      <c r="P56" s="27">
        <f t="shared" si="1"/>
        <v>0</v>
      </c>
      <c r="Q56" s="26" t="e">
        <f t="shared" si="2"/>
        <v>#NUM!</v>
      </c>
      <c r="R56" s="19">
        <v>41</v>
      </c>
      <c r="T56" s="19">
        <f t="shared" si="4"/>
        <v>41</v>
      </c>
      <c r="U56" s="23">
        <f t="shared" si="5"/>
        <v>0</v>
      </c>
    </row>
    <row r="57" spans="1:21" ht="12.75" hidden="1">
      <c r="A57">
        <v>36</v>
      </c>
      <c r="B57" s="3" t="s">
        <v>34</v>
      </c>
      <c r="O57" s="21">
        <f t="shared" si="0"/>
        <v>0</v>
      </c>
      <c r="P57" s="27">
        <f t="shared" si="1"/>
        <v>0</v>
      </c>
      <c r="Q57" s="26" t="e">
        <f t="shared" si="2"/>
        <v>#NUM!</v>
      </c>
      <c r="T57" s="19">
        <f t="shared" si="4"/>
        <v>0</v>
      </c>
      <c r="U57" s="23">
        <f t="shared" si="5"/>
        <v>0</v>
      </c>
    </row>
    <row r="58" spans="1:21" ht="13.5" customHeight="1">
      <c r="A58">
        <v>28</v>
      </c>
      <c r="B58">
        <v>0</v>
      </c>
      <c r="C58" t="e">
        <f>DGET(List3!$A$2:$E$999,2,$B57:B58)</f>
        <v>#VALUE!</v>
      </c>
      <c r="D58" t="e">
        <f>DGET(List3!$A$2:$E$999,3,$B57:$B58)</f>
        <v>#VALUE!</v>
      </c>
      <c r="E58" s="4" t="e">
        <f>DGET(List3!$A$2:$F$999,4,$B57:$B58)</f>
        <v>#VALUE!</v>
      </c>
      <c r="F58" s="4" t="e">
        <f>DGET(List3!$A$2:$E$999,5,$B57:$B58)</f>
        <v>#VALUE!</v>
      </c>
      <c r="O58" s="21">
        <f t="shared" si="0"/>
        <v>0</v>
      </c>
      <c r="P58" s="27">
        <f t="shared" si="1"/>
        <v>0</v>
      </c>
      <c r="Q58" s="26" t="e">
        <f t="shared" si="2"/>
        <v>#NUM!</v>
      </c>
      <c r="R58" s="19">
        <v>38</v>
      </c>
      <c r="T58" s="19">
        <f t="shared" si="4"/>
        <v>38</v>
      </c>
      <c r="U58" s="23">
        <f t="shared" si="5"/>
        <v>0</v>
      </c>
    </row>
    <row r="59" spans="2:21" ht="12.75" hidden="1">
      <c r="B59" s="3" t="s">
        <v>34</v>
      </c>
      <c r="O59" s="21">
        <f t="shared" si="0"/>
        <v>0</v>
      </c>
      <c r="P59" s="27">
        <f t="shared" si="1"/>
        <v>0</v>
      </c>
      <c r="Q59" s="26" t="e">
        <f t="shared" si="2"/>
        <v>#NUM!</v>
      </c>
      <c r="T59" s="19">
        <f t="shared" si="4"/>
        <v>0</v>
      </c>
      <c r="U59" s="23">
        <f t="shared" si="5"/>
        <v>0</v>
      </c>
    </row>
    <row r="60" spans="1:21" ht="12.75">
      <c r="A60">
        <v>29</v>
      </c>
      <c r="B60">
        <v>0</v>
      </c>
      <c r="C60" t="e">
        <f>DGET(List3!$A$2:$E$999,2,$B59:B60)</f>
        <v>#VALUE!</v>
      </c>
      <c r="D60" t="e">
        <f>DGET(List3!$A$2:$E$999,3,$B59:$B60)</f>
        <v>#VALUE!</v>
      </c>
      <c r="E60" s="4" t="e">
        <f>DGET(List3!$A$2:$F$999,4,$B59:$B60)</f>
        <v>#VALUE!</v>
      </c>
      <c r="F60" s="4" t="e">
        <f>DGET(List3!$A$2:$E$999,5,$B59:$B60)</f>
        <v>#VALUE!</v>
      </c>
      <c r="O60" s="21">
        <f t="shared" si="0"/>
        <v>0</v>
      </c>
      <c r="P60" s="27">
        <f t="shared" si="1"/>
        <v>0</v>
      </c>
      <c r="Q60" s="26" t="e">
        <f t="shared" si="2"/>
        <v>#NUM!</v>
      </c>
      <c r="R60" s="19">
        <v>35</v>
      </c>
      <c r="T60" s="19">
        <f t="shared" si="4"/>
        <v>35</v>
      </c>
      <c r="U60" s="23">
        <f t="shared" si="5"/>
        <v>0</v>
      </c>
    </row>
    <row r="61" spans="1:21" ht="12.75" hidden="1">
      <c r="A61">
        <v>39</v>
      </c>
      <c r="B61" s="3" t="s">
        <v>34</v>
      </c>
      <c r="O61" s="21">
        <f t="shared" si="0"/>
        <v>0</v>
      </c>
      <c r="P61" s="27">
        <f t="shared" si="1"/>
        <v>0</v>
      </c>
      <c r="Q61" s="26" t="e">
        <f t="shared" si="2"/>
        <v>#NUM!</v>
      </c>
      <c r="T61" s="19">
        <f t="shared" si="4"/>
        <v>0</v>
      </c>
      <c r="U61" s="23">
        <f t="shared" si="5"/>
        <v>0</v>
      </c>
    </row>
    <row r="62" spans="1:21" ht="12.75">
      <c r="A62">
        <v>30</v>
      </c>
      <c r="B62">
        <v>0</v>
      </c>
      <c r="C62" t="e">
        <f>DGET(List3!$A$2:$E$999,2,$B61:B62)</f>
        <v>#VALUE!</v>
      </c>
      <c r="D62" t="e">
        <f>DGET(List3!$A$2:$E$999,3,$B61:$B62)</f>
        <v>#VALUE!</v>
      </c>
      <c r="E62" s="4" t="e">
        <f>DGET(List3!$A$2:$F$999,4,$B61:$B62)</f>
        <v>#VALUE!</v>
      </c>
      <c r="F62" s="4" t="e">
        <f>DGET(List3!$A$2:$E$999,5,$B61:$B62)</f>
        <v>#VALUE!</v>
      </c>
      <c r="O62" s="21">
        <f t="shared" si="0"/>
        <v>0</v>
      </c>
      <c r="P62" s="27">
        <f t="shared" si="1"/>
        <v>0</v>
      </c>
      <c r="Q62" s="26" t="e">
        <f t="shared" si="2"/>
        <v>#NUM!</v>
      </c>
      <c r="R62" s="19">
        <v>32</v>
      </c>
      <c r="T62" s="19">
        <f t="shared" si="4"/>
        <v>32</v>
      </c>
      <c r="U62" s="23">
        <f t="shared" si="5"/>
        <v>0</v>
      </c>
    </row>
    <row r="63" spans="1:21" ht="12.75" hidden="1">
      <c r="A63">
        <v>40</v>
      </c>
      <c r="B63" s="3" t="s">
        <v>34</v>
      </c>
      <c r="O63" s="21">
        <f t="shared" si="0"/>
        <v>0</v>
      </c>
      <c r="P63" s="27">
        <f t="shared" si="1"/>
        <v>0</v>
      </c>
      <c r="Q63" s="26" t="e">
        <f t="shared" si="2"/>
        <v>#NUM!</v>
      </c>
      <c r="T63" s="19">
        <f t="shared" si="4"/>
        <v>0</v>
      </c>
      <c r="U63" s="23">
        <f t="shared" si="5"/>
        <v>0</v>
      </c>
    </row>
    <row r="64" spans="1:21" ht="12.75">
      <c r="A64">
        <v>31</v>
      </c>
      <c r="B64">
        <v>0</v>
      </c>
      <c r="C64" t="e">
        <f>DGET(List3!$A$2:$E$999,2,$B63:B64)</f>
        <v>#VALUE!</v>
      </c>
      <c r="D64" t="e">
        <f>DGET(List3!$A$2:$E$999,3,$B63:$B64)</f>
        <v>#VALUE!</v>
      </c>
      <c r="E64" s="4" t="e">
        <f>DGET(List3!$A$2:$F$999,4,$B63:$B64)</f>
        <v>#VALUE!</v>
      </c>
      <c r="F64" s="4" t="e">
        <f>DGET(List3!$A$2:$E$999,5,$B63:$B64)</f>
        <v>#VALUE!</v>
      </c>
      <c r="O64" s="21">
        <f t="shared" si="0"/>
        <v>0</v>
      </c>
      <c r="P64" s="27">
        <f t="shared" si="1"/>
        <v>0</v>
      </c>
      <c r="Q64" s="26" t="e">
        <f t="shared" si="2"/>
        <v>#NUM!</v>
      </c>
      <c r="R64" s="19">
        <v>29</v>
      </c>
      <c r="T64" s="19">
        <f t="shared" si="4"/>
        <v>29</v>
      </c>
      <c r="U64" s="23">
        <f t="shared" si="5"/>
        <v>0</v>
      </c>
    </row>
    <row r="65" spans="2:21" ht="12.75" hidden="1">
      <c r="B65" s="3" t="s">
        <v>34</v>
      </c>
      <c r="O65" s="21">
        <f t="shared" si="0"/>
        <v>0</v>
      </c>
      <c r="P65" s="27">
        <f t="shared" si="1"/>
        <v>0</v>
      </c>
      <c r="Q65" s="26" t="e">
        <f t="shared" si="2"/>
        <v>#NUM!</v>
      </c>
      <c r="T65" s="19">
        <f t="shared" si="4"/>
        <v>0</v>
      </c>
      <c r="U65" s="23">
        <f t="shared" si="5"/>
        <v>0</v>
      </c>
    </row>
    <row r="66" spans="1:21" ht="12.75">
      <c r="A66">
        <v>32</v>
      </c>
      <c r="B66">
        <v>0</v>
      </c>
      <c r="C66" t="e">
        <f>DGET(List3!$A$2:$E$999,2,$B65:B66)</f>
        <v>#VALUE!</v>
      </c>
      <c r="D66" t="e">
        <f>DGET(List3!$A$2:$E$999,3,$B65:$B66)</f>
        <v>#VALUE!</v>
      </c>
      <c r="E66" s="4" t="e">
        <f>DGET(List3!$A$2:$F$999,4,$B65:$B66)</f>
        <v>#VALUE!</v>
      </c>
      <c r="F66" s="4" t="e">
        <f>DGET(List3!$A$2:$E$999,5,$B65:$B66)</f>
        <v>#VALUE!</v>
      </c>
      <c r="O66" s="21">
        <f t="shared" si="0"/>
        <v>0</v>
      </c>
      <c r="P66" s="27">
        <f t="shared" si="1"/>
        <v>0</v>
      </c>
      <c r="Q66" s="26" t="e">
        <f t="shared" si="2"/>
        <v>#NUM!</v>
      </c>
      <c r="R66" s="19">
        <v>26</v>
      </c>
      <c r="T66" s="19">
        <f t="shared" si="4"/>
        <v>26</v>
      </c>
      <c r="U66" s="23">
        <f t="shared" si="5"/>
        <v>0</v>
      </c>
    </row>
    <row r="67" spans="1:21" ht="12.75" hidden="1">
      <c r="A67">
        <v>43</v>
      </c>
      <c r="B67" s="3" t="s">
        <v>34</v>
      </c>
      <c r="O67" s="21">
        <f t="shared" si="0"/>
        <v>0</v>
      </c>
      <c r="P67" s="27">
        <f t="shared" si="1"/>
        <v>0</v>
      </c>
      <c r="Q67" s="26" t="e">
        <f t="shared" si="2"/>
        <v>#NUM!</v>
      </c>
      <c r="T67" s="19">
        <f t="shared" si="4"/>
        <v>0</v>
      </c>
      <c r="U67" s="23">
        <f t="shared" si="5"/>
        <v>0</v>
      </c>
    </row>
    <row r="68" spans="1:21" ht="12.75">
      <c r="A68">
        <v>33</v>
      </c>
      <c r="B68">
        <v>0</v>
      </c>
      <c r="C68" t="e">
        <f>DGET(List3!$A$2:$E$999,2,$B67:B68)</f>
        <v>#VALUE!</v>
      </c>
      <c r="D68" t="e">
        <f>DGET(List3!$A$2:$E$999,3,$B67:$B68)</f>
        <v>#VALUE!</v>
      </c>
      <c r="E68" s="4" t="e">
        <f>DGET(List3!$A$2:$F$999,4,$B67:$B68)</f>
        <v>#VALUE!</v>
      </c>
      <c r="F68" s="4" t="e">
        <f>DGET(List3!$A$2:$E$999,5,$B67:$B68)</f>
        <v>#VALUE!</v>
      </c>
      <c r="O68" s="21">
        <f t="shared" si="0"/>
        <v>0</v>
      </c>
      <c r="P68" s="27">
        <f t="shared" si="1"/>
        <v>0</v>
      </c>
      <c r="Q68" s="26" t="e">
        <f t="shared" si="2"/>
        <v>#NUM!</v>
      </c>
      <c r="R68" s="19">
        <v>23</v>
      </c>
      <c r="T68" s="19">
        <f t="shared" si="4"/>
        <v>23</v>
      </c>
      <c r="U68" s="23">
        <f t="shared" si="5"/>
        <v>0</v>
      </c>
    </row>
    <row r="69" spans="1:21" ht="12.75" hidden="1">
      <c r="A69">
        <v>44</v>
      </c>
      <c r="B69" s="3" t="s">
        <v>34</v>
      </c>
      <c r="O69" s="21">
        <f aca="true" t="shared" si="7" ref="O69:O93">SUM(G69:N69)</f>
        <v>0</v>
      </c>
      <c r="P69" s="27">
        <f aca="true" t="shared" si="8" ref="P69:P93">MAX(G69:N69)-MIN(G69:N69)</f>
        <v>0</v>
      </c>
      <c r="Q69" s="26" t="e">
        <f aca="true" t="shared" si="9" ref="Q69:Q93">SMALL(G69:N69,7)-SMALL(G69:N69,2)</f>
        <v>#NUM!</v>
      </c>
      <c r="T69" s="19">
        <f aca="true" t="shared" si="10" ref="T69:T83">R69+S69</f>
        <v>0</v>
      </c>
      <c r="U69" s="23">
        <f aca="true" t="shared" si="11" ref="U69:U93">O69/8</f>
        <v>0</v>
      </c>
    </row>
    <row r="70" spans="1:21" ht="12.75">
      <c r="A70">
        <v>34</v>
      </c>
      <c r="B70">
        <v>0</v>
      </c>
      <c r="C70" t="e">
        <f>DGET(List3!$A$2:$E$999,2,$B69:B70)</f>
        <v>#VALUE!</v>
      </c>
      <c r="D70" t="e">
        <f>DGET(List3!$A$2:$E$999,3,$B69:$B70)</f>
        <v>#VALUE!</v>
      </c>
      <c r="E70" s="4" t="e">
        <f>DGET(List3!$A$2:$F$999,4,$B69:$B70)</f>
        <v>#VALUE!</v>
      </c>
      <c r="F70" s="4" t="e">
        <f>DGET(List3!$A$2:$E$999,5,$B69:$B70)</f>
        <v>#VALUE!</v>
      </c>
      <c r="O70" s="21">
        <f t="shared" si="7"/>
        <v>0</v>
      </c>
      <c r="P70" s="27">
        <f t="shared" si="8"/>
        <v>0</v>
      </c>
      <c r="Q70" s="26" t="e">
        <f t="shared" si="9"/>
        <v>#NUM!</v>
      </c>
      <c r="R70" s="19">
        <v>20</v>
      </c>
      <c r="T70" s="19">
        <f t="shared" si="10"/>
        <v>20</v>
      </c>
      <c r="U70" s="23">
        <f t="shared" si="11"/>
        <v>0</v>
      </c>
    </row>
    <row r="71" spans="2:21" ht="12.75" hidden="1">
      <c r="B71" s="3" t="s">
        <v>34</v>
      </c>
      <c r="O71" s="21">
        <f t="shared" si="7"/>
        <v>0</v>
      </c>
      <c r="P71" s="27">
        <f t="shared" si="8"/>
        <v>0</v>
      </c>
      <c r="Q71" s="26" t="e">
        <f t="shared" si="9"/>
        <v>#NUM!</v>
      </c>
      <c r="T71" s="19">
        <f t="shared" si="10"/>
        <v>0</v>
      </c>
      <c r="U71" s="23">
        <f t="shared" si="11"/>
        <v>0</v>
      </c>
    </row>
    <row r="72" spans="1:21" ht="12.75">
      <c r="A72">
        <v>35</v>
      </c>
      <c r="B72">
        <v>0</v>
      </c>
      <c r="C72" t="e">
        <f>DGET(List3!$A$2:$E$999,2,$B71:B72)</f>
        <v>#VALUE!</v>
      </c>
      <c r="D72" t="e">
        <f>DGET(List3!$A$2:$E$999,3,$B71:$B72)</f>
        <v>#VALUE!</v>
      </c>
      <c r="E72" s="4" t="e">
        <f>DGET(List3!$A$2:$F$999,4,$B71:$B72)</f>
        <v>#VALUE!</v>
      </c>
      <c r="F72" s="4" t="e">
        <f>DGET(List3!$A$2:$E$999,5,$B71:$B72)</f>
        <v>#VALUE!</v>
      </c>
      <c r="O72" s="21">
        <f t="shared" si="7"/>
        <v>0</v>
      </c>
      <c r="P72" s="27">
        <f t="shared" si="8"/>
        <v>0</v>
      </c>
      <c r="Q72" s="26" t="e">
        <f t="shared" si="9"/>
        <v>#NUM!</v>
      </c>
      <c r="R72" s="19">
        <v>17</v>
      </c>
      <c r="T72" s="19">
        <f t="shared" si="10"/>
        <v>17</v>
      </c>
      <c r="U72" s="23">
        <f t="shared" si="11"/>
        <v>0</v>
      </c>
    </row>
    <row r="73" spans="1:21" ht="12.75" hidden="1">
      <c r="A73">
        <v>47</v>
      </c>
      <c r="B73" s="3" t="s">
        <v>34</v>
      </c>
      <c r="O73" s="21">
        <f t="shared" si="7"/>
        <v>0</v>
      </c>
      <c r="P73" s="27">
        <f t="shared" si="8"/>
        <v>0</v>
      </c>
      <c r="Q73" s="26" t="e">
        <f t="shared" si="9"/>
        <v>#NUM!</v>
      </c>
      <c r="T73" s="19">
        <f t="shared" si="10"/>
        <v>0</v>
      </c>
      <c r="U73" s="23">
        <f t="shared" si="11"/>
        <v>0</v>
      </c>
    </row>
    <row r="74" spans="1:21" ht="12.75">
      <c r="A74">
        <v>36</v>
      </c>
      <c r="B74">
        <v>0</v>
      </c>
      <c r="C74" t="e">
        <f>DGET(List3!$A$2:$E$999,2,$B73:B74)</f>
        <v>#VALUE!</v>
      </c>
      <c r="D74" t="e">
        <f>DGET(List3!$A$2:$E$999,3,$B73:$B74)</f>
        <v>#VALUE!</v>
      </c>
      <c r="E74" s="4" t="e">
        <f>DGET(List3!$A$2:$F$999,4,$B73:$B74)</f>
        <v>#VALUE!</v>
      </c>
      <c r="F74" s="4" t="e">
        <f>DGET(List3!$A$2:$E$999,5,$B73:$B74)</f>
        <v>#VALUE!</v>
      </c>
      <c r="O74" s="21">
        <f t="shared" si="7"/>
        <v>0</v>
      </c>
      <c r="P74" s="27">
        <f t="shared" si="8"/>
        <v>0</v>
      </c>
      <c r="Q74" s="26" t="e">
        <f t="shared" si="9"/>
        <v>#NUM!</v>
      </c>
      <c r="R74" s="19">
        <v>14</v>
      </c>
      <c r="T74" s="19">
        <f t="shared" si="10"/>
        <v>14</v>
      </c>
      <c r="U74" s="23">
        <f t="shared" si="11"/>
        <v>0</v>
      </c>
    </row>
    <row r="75" spans="1:21" ht="12.75" hidden="1">
      <c r="A75">
        <v>48</v>
      </c>
      <c r="B75" s="3" t="s">
        <v>34</v>
      </c>
      <c r="O75" s="21">
        <f t="shared" si="7"/>
        <v>0</v>
      </c>
      <c r="P75" s="27">
        <f t="shared" si="8"/>
        <v>0</v>
      </c>
      <c r="Q75" s="26" t="e">
        <f t="shared" si="9"/>
        <v>#NUM!</v>
      </c>
      <c r="T75" s="19">
        <f t="shared" si="10"/>
        <v>0</v>
      </c>
      <c r="U75" s="23">
        <f t="shared" si="11"/>
        <v>0</v>
      </c>
    </row>
    <row r="76" spans="1:21" ht="12.75">
      <c r="A76">
        <v>37</v>
      </c>
      <c r="B76">
        <v>0</v>
      </c>
      <c r="C76" t="e">
        <f>DGET(List3!$A$2:$E$999,2,$B75:B76)</f>
        <v>#VALUE!</v>
      </c>
      <c r="D76" t="e">
        <f>DGET(List3!$A$2:$E$999,3,$B75:$B76)</f>
        <v>#VALUE!</v>
      </c>
      <c r="E76" s="4" t="e">
        <f>DGET(List3!$A$2:$F$999,4,$B75:$B76)</f>
        <v>#VALUE!</v>
      </c>
      <c r="F76" s="4" t="e">
        <f>DGET(List3!$A$2:$E$999,5,$B75:$B76)</f>
        <v>#VALUE!</v>
      </c>
      <c r="O76" s="21">
        <f t="shared" si="7"/>
        <v>0</v>
      </c>
      <c r="P76" s="27">
        <f t="shared" si="8"/>
        <v>0</v>
      </c>
      <c r="Q76" s="26" t="e">
        <f t="shared" si="9"/>
        <v>#NUM!</v>
      </c>
      <c r="R76" s="19">
        <v>11</v>
      </c>
      <c r="T76" s="19">
        <f t="shared" si="10"/>
        <v>11</v>
      </c>
      <c r="U76" s="23">
        <f t="shared" si="11"/>
        <v>0</v>
      </c>
    </row>
    <row r="77" spans="2:21" ht="12.75" hidden="1">
      <c r="B77" s="3" t="s">
        <v>34</v>
      </c>
      <c r="O77" s="21">
        <f t="shared" si="7"/>
        <v>0</v>
      </c>
      <c r="P77" s="27">
        <f t="shared" si="8"/>
        <v>0</v>
      </c>
      <c r="Q77" s="26" t="e">
        <f t="shared" si="9"/>
        <v>#NUM!</v>
      </c>
      <c r="T77" s="19">
        <f t="shared" si="10"/>
        <v>0</v>
      </c>
      <c r="U77" s="23">
        <f t="shared" si="11"/>
        <v>0</v>
      </c>
    </row>
    <row r="78" spans="1:21" ht="12.75">
      <c r="A78">
        <v>38</v>
      </c>
      <c r="B78">
        <v>0</v>
      </c>
      <c r="C78" t="e">
        <f>DGET(List3!$A$2:$E$999,2,$B77:B78)</f>
        <v>#VALUE!</v>
      </c>
      <c r="D78" t="e">
        <f>DGET(List3!$A$2:$E$999,3,$B77:$B78)</f>
        <v>#VALUE!</v>
      </c>
      <c r="E78" s="4" t="e">
        <f>DGET(List3!$A$2:$F$999,4,$B77:$B78)</f>
        <v>#VALUE!</v>
      </c>
      <c r="F78" s="4" t="e">
        <f>DGET(List3!$A$2:$E$999,5,$B77:$B78)</f>
        <v>#VALUE!</v>
      </c>
      <c r="O78" s="21">
        <f t="shared" si="7"/>
        <v>0</v>
      </c>
      <c r="P78" s="27">
        <f t="shared" si="8"/>
        <v>0</v>
      </c>
      <c r="Q78" s="26" t="e">
        <f t="shared" si="9"/>
        <v>#NUM!</v>
      </c>
      <c r="R78" s="19">
        <v>8</v>
      </c>
      <c r="T78" s="19">
        <f t="shared" si="10"/>
        <v>8</v>
      </c>
      <c r="U78" s="23">
        <f t="shared" si="11"/>
        <v>0</v>
      </c>
    </row>
    <row r="79" spans="1:21" ht="12.75" hidden="1">
      <c r="A79">
        <v>51</v>
      </c>
      <c r="B79" s="3" t="s">
        <v>34</v>
      </c>
      <c r="O79" s="21">
        <f t="shared" si="7"/>
        <v>0</v>
      </c>
      <c r="P79" s="27">
        <f t="shared" si="8"/>
        <v>0</v>
      </c>
      <c r="Q79" s="26" t="e">
        <f t="shared" si="9"/>
        <v>#NUM!</v>
      </c>
      <c r="T79" s="19">
        <f t="shared" si="10"/>
        <v>0</v>
      </c>
      <c r="U79" s="23">
        <f t="shared" si="11"/>
        <v>0</v>
      </c>
    </row>
    <row r="80" spans="2:21" ht="12.75" hidden="1">
      <c r="B80" s="3" t="s">
        <v>34</v>
      </c>
      <c r="O80" s="21">
        <f t="shared" si="7"/>
        <v>0</v>
      </c>
      <c r="P80" s="27">
        <f t="shared" si="8"/>
        <v>0</v>
      </c>
      <c r="Q80" s="26" t="e">
        <f t="shared" si="9"/>
        <v>#NUM!</v>
      </c>
      <c r="T80" s="19">
        <f t="shared" si="10"/>
        <v>0</v>
      </c>
      <c r="U80" s="23">
        <f t="shared" si="11"/>
        <v>0</v>
      </c>
    </row>
    <row r="81" spans="1:21" ht="12.75">
      <c r="A81">
        <v>39</v>
      </c>
      <c r="B81">
        <v>0</v>
      </c>
      <c r="C81" t="e">
        <f>DGET(List3!$A$2:$E$999,2,$B80:B81)</f>
        <v>#VALUE!</v>
      </c>
      <c r="D81" t="e">
        <f>DGET(List3!$A$2:$E$999,3,$B80:$B81)</f>
        <v>#VALUE!</v>
      </c>
      <c r="E81" s="4" t="e">
        <f>DGET(List3!$A$2:$F$999,4,$B80:$B81)</f>
        <v>#VALUE!</v>
      </c>
      <c r="F81" s="4" t="e">
        <f>DGET(List3!$A$2:$E$999,5,$B80:$B81)</f>
        <v>#VALUE!</v>
      </c>
      <c r="O81" s="21">
        <f t="shared" si="7"/>
        <v>0</v>
      </c>
      <c r="P81" s="27">
        <f t="shared" si="8"/>
        <v>0</v>
      </c>
      <c r="Q81" s="26" t="e">
        <f t="shared" si="9"/>
        <v>#NUM!</v>
      </c>
      <c r="R81" s="19">
        <v>5</v>
      </c>
      <c r="T81" s="19">
        <f t="shared" si="10"/>
        <v>5</v>
      </c>
      <c r="U81" s="23">
        <f t="shared" si="11"/>
        <v>0</v>
      </c>
    </row>
    <row r="82" spans="1:21" ht="12.75" hidden="1">
      <c r="A82">
        <v>53</v>
      </c>
      <c r="B82" s="3" t="s">
        <v>34</v>
      </c>
      <c r="O82" s="21">
        <f t="shared" si="7"/>
        <v>0</v>
      </c>
      <c r="P82" s="27">
        <f t="shared" si="8"/>
        <v>0</v>
      </c>
      <c r="Q82" s="26" t="e">
        <f t="shared" si="9"/>
        <v>#NUM!</v>
      </c>
      <c r="T82" s="19">
        <f t="shared" si="10"/>
        <v>0</v>
      </c>
      <c r="U82" s="23">
        <f t="shared" si="11"/>
        <v>0</v>
      </c>
    </row>
    <row r="83" spans="1:21" ht="12.75">
      <c r="A83">
        <v>40</v>
      </c>
      <c r="B83">
        <v>0</v>
      </c>
      <c r="C83" t="e">
        <f>DGET(List3!$A$2:$E$999,2,$B82:B83)</f>
        <v>#VALUE!</v>
      </c>
      <c r="D83" t="e">
        <f>DGET(List3!$A$2:$E$999,3,$B82:$B83)</f>
        <v>#VALUE!</v>
      </c>
      <c r="E83" s="4" t="e">
        <f>DGET(List3!$A$2:$F$999,4,$B82:$B83)</f>
        <v>#VALUE!</v>
      </c>
      <c r="F83" s="4" t="e">
        <f>DGET(List3!$A$2:$E$999,5,$B82:$B83)</f>
        <v>#VALUE!</v>
      </c>
      <c r="O83" s="21">
        <f t="shared" si="7"/>
        <v>0</v>
      </c>
      <c r="P83" s="27">
        <f t="shared" si="8"/>
        <v>0</v>
      </c>
      <c r="Q83" s="26" t="e">
        <f t="shared" si="9"/>
        <v>#NUM!</v>
      </c>
      <c r="R83" s="19">
        <v>2</v>
      </c>
      <c r="T83" s="19">
        <f t="shared" si="10"/>
        <v>2</v>
      </c>
      <c r="U83" s="23">
        <f t="shared" si="11"/>
        <v>0</v>
      </c>
    </row>
    <row r="84" spans="1:21" ht="12.75" hidden="1">
      <c r="A84">
        <v>54</v>
      </c>
      <c r="B84" s="3" t="s">
        <v>34</v>
      </c>
      <c r="O84" s="21">
        <f t="shared" si="7"/>
        <v>0</v>
      </c>
      <c r="P84" s="27">
        <f t="shared" si="8"/>
        <v>0</v>
      </c>
      <c r="Q84" s="26" t="e">
        <f t="shared" si="9"/>
        <v>#NUM!</v>
      </c>
      <c r="U84" s="23">
        <f t="shared" si="11"/>
        <v>0</v>
      </c>
    </row>
    <row r="85" spans="1:21" ht="12.75">
      <c r="A85">
        <v>41</v>
      </c>
      <c r="B85">
        <v>0</v>
      </c>
      <c r="C85" t="e">
        <f>DGET(List3!$A$2:$E$999,2,$B84:B85)</f>
        <v>#VALUE!</v>
      </c>
      <c r="D85" t="e">
        <f>DGET(List3!$A$2:$E$999,3,$B84:$B85)</f>
        <v>#VALUE!</v>
      </c>
      <c r="E85" s="4" t="e">
        <f>DGET(List3!$A$2:$F$999,4,$B84:$B85)</f>
        <v>#VALUE!</v>
      </c>
      <c r="F85" s="4" t="e">
        <f>DGET(List3!$A$2:$E$999,5,$B84:$B85)</f>
        <v>#VALUE!</v>
      </c>
      <c r="O85" s="21">
        <f t="shared" si="7"/>
        <v>0</v>
      </c>
      <c r="P85" s="27">
        <f t="shared" si="8"/>
        <v>0</v>
      </c>
      <c r="Q85" s="26" t="e">
        <f t="shared" si="9"/>
        <v>#NUM!</v>
      </c>
      <c r="U85" s="23">
        <f t="shared" si="11"/>
        <v>0</v>
      </c>
    </row>
    <row r="86" spans="2:21" ht="12.75" hidden="1">
      <c r="B86" s="3" t="s">
        <v>34</v>
      </c>
      <c r="O86" s="21">
        <f t="shared" si="7"/>
        <v>0</v>
      </c>
      <c r="P86" s="27">
        <f t="shared" si="8"/>
        <v>0</v>
      </c>
      <c r="Q86" s="26" t="e">
        <f t="shared" si="9"/>
        <v>#NUM!</v>
      </c>
      <c r="U86" s="23">
        <f t="shared" si="11"/>
        <v>0</v>
      </c>
    </row>
    <row r="87" spans="1:21" ht="12.75">
      <c r="A87">
        <v>42</v>
      </c>
      <c r="B87">
        <v>0</v>
      </c>
      <c r="C87" t="e">
        <f>DGET(List3!$A$2:$E$999,2,$B86:B87)</f>
        <v>#VALUE!</v>
      </c>
      <c r="D87" t="e">
        <f>DGET(List3!$A$2:$E$999,3,$B86:$B87)</f>
        <v>#VALUE!</v>
      </c>
      <c r="E87" s="4" t="e">
        <f>DGET(List3!$A$2:$F$999,4,$B86:$B87)</f>
        <v>#VALUE!</v>
      </c>
      <c r="F87" s="4" t="e">
        <f>DGET(List3!$A$2:$E$999,5,$B86:$B87)</f>
        <v>#VALUE!</v>
      </c>
      <c r="O87" s="21">
        <f t="shared" si="7"/>
        <v>0</v>
      </c>
      <c r="P87" s="27">
        <f t="shared" si="8"/>
        <v>0</v>
      </c>
      <c r="Q87" s="26" t="e">
        <f t="shared" si="9"/>
        <v>#NUM!</v>
      </c>
      <c r="U87" s="23">
        <f t="shared" si="11"/>
        <v>0</v>
      </c>
    </row>
    <row r="88" spans="1:21" ht="12.75" hidden="1">
      <c r="A88">
        <v>57</v>
      </c>
      <c r="B88" s="3" t="s">
        <v>34</v>
      </c>
      <c r="O88" s="21">
        <f t="shared" si="7"/>
        <v>0</v>
      </c>
      <c r="P88" s="27">
        <f t="shared" si="8"/>
        <v>0</v>
      </c>
      <c r="Q88" s="26" t="e">
        <f t="shared" si="9"/>
        <v>#NUM!</v>
      </c>
      <c r="U88" s="23">
        <f t="shared" si="11"/>
        <v>0</v>
      </c>
    </row>
    <row r="89" spans="1:21" ht="12.75">
      <c r="A89">
        <v>43</v>
      </c>
      <c r="B89">
        <v>0</v>
      </c>
      <c r="C89" t="e">
        <f>DGET(List3!$A$2:$E$999,2,$B88:B89)</f>
        <v>#VALUE!</v>
      </c>
      <c r="D89" t="e">
        <f>DGET(List3!$A$2:$E$999,3,$B88:$B89)</f>
        <v>#VALUE!</v>
      </c>
      <c r="E89" s="4" t="e">
        <f>DGET(List3!$A$2:$F$999,4,$B88:$B89)</f>
        <v>#VALUE!</v>
      </c>
      <c r="F89" s="4" t="e">
        <f>DGET(List3!$A$2:$E$999,5,$B88:$B89)</f>
        <v>#VALUE!</v>
      </c>
      <c r="O89" s="21">
        <f t="shared" si="7"/>
        <v>0</v>
      </c>
      <c r="P89" s="27">
        <f t="shared" si="8"/>
        <v>0</v>
      </c>
      <c r="Q89" s="26" t="e">
        <f t="shared" si="9"/>
        <v>#NUM!</v>
      </c>
      <c r="U89" s="23">
        <f t="shared" si="11"/>
        <v>0</v>
      </c>
    </row>
    <row r="90" spans="1:21" ht="12.75" hidden="1">
      <c r="A90">
        <v>58</v>
      </c>
      <c r="B90" s="3" t="s">
        <v>34</v>
      </c>
      <c r="O90" s="21">
        <f t="shared" si="7"/>
        <v>0</v>
      </c>
      <c r="P90" s="27">
        <f t="shared" si="8"/>
        <v>0</v>
      </c>
      <c r="Q90" s="26" t="e">
        <f t="shared" si="9"/>
        <v>#NUM!</v>
      </c>
      <c r="U90" s="23">
        <f t="shared" si="11"/>
        <v>0</v>
      </c>
    </row>
    <row r="91" spans="1:21" ht="12.75">
      <c r="A91">
        <v>44</v>
      </c>
      <c r="B91">
        <v>0</v>
      </c>
      <c r="C91" t="e">
        <f>DGET(List3!$A$2:$E$999,2,$B90:B91)</f>
        <v>#VALUE!</v>
      </c>
      <c r="D91" t="e">
        <f>DGET(List3!$A$2:$E$999,3,$B90:$B91)</f>
        <v>#VALUE!</v>
      </c>
      <c r="E91" s="4" t="e">
        <f>DGET(List3!$A$2:$F$999,4,$B90:$B91)</f>
        <v>#VALUE!</v>
      </c>
      <c r="F91" s="4" t="e">
        <f>DGET(List3!$A$2:$E$999,5,$B90:$B91)</f>
        <v>#VALUE!</v>
      </c>
      <c r="O91" s="21">
        <f t="shared" si="7"/>
        <v>0</v>
      </c>
      <c r="P91" s="27">
        <f t="shared" si="8"/>
        <v>0</v>
      </c>
      <c r="Q91" s="26" t="e">
        <f t="shared" si="9"/>
        <v>#NUM!</v>
      </c>
      <c r="U91" s="23">
        <f t="shared" si="11"/>
        <v>0</v>
      </c>
    </row>
    <row r="92" spans="2:21" ht="12.75" hidden="1">
      <c r="B92" s="3" t="s">
        <v>34</v>
      </c>
      <c r="O92" s="21">
        <f t="shared" si="7"/>
        <v>0</v>
      </c>
      <c r="P92" s="27">
        <f t="shared" si="8"/>
        <v>0</v>
      </c>
      <c r="Q92" s="26" t="e">
        <f t="shared" si="9"/>
        <v>#NUM!</v>
      </c>
      <c r="U92" s="23">
        <f t="shared" si="11"/>
        <v>0</v>
      </c>
    </row>
    <row r="93" spans="1:21" ht="12.75">
      <c r="A93">
        <v>45</v>
      </c>
      <c r="B93">
        <v>0</v>
      </c>
      <c r="C93" t="e">
        <f>DGET(List3!$A$2:$E$999,2,$B92:B93)</f>
        <v>#VALUE!</v>
      </c>
      <c r="D93" t="e">
        <f>DGET(List3!$A$2:$E$999,3,$B92:$B93)</f>
        <v>#VALUE!</v>
      </c>
      <c r="E93" s="4" t="e">
        <f>DGET(List3!$A$2:$F$999,4,$B92:$B93)</f>
        <v>#VALUE!</v>
      </c>
      <c r="F93" s="4" t="e">
        <f>DGET(List3!$A$2:$E$999,5,$B92:$B93)</f>
        <v>#VALUE!</v>
      </c>
      <c r="O93" s="21">
        <f t="shared" si="7"/>
        <v>0</v>
      </c>
      <c r="P93" s="27">
        <f t="shared" si="8"/>
        <v>0</v>
      </c>
      <c r="Q93" s="26" t="e">
        <f t="shared" si="9"/>
        <v>#NUM!</v>
      </c>
      <c r="U93" s="23">
        <f t="shared" si="11"/>
        <v>0</v>
      </c>
    </row>
    <row r="94" ht="12.75">
      <c r="P94" s="20"/>
    </row>
    <row r="95" spans="2:16" ht="18" customHeight="1">
      <c r="B95" s="60" t="s">
        <v>37</v>
      </c>
      <c r="C95" s="60"/>
      <c r="D95" s="60"/>
      <c r="P95" s="20"/>
    </row>
    <row r="96" spans="2:21" ht="12.75">
      <c r="B96" s="5" t="s">
        <v>34</v>
      </c>
      <c r="C96" s="1" t="s">
        <v>0</v>
      </c>
      <c r="D96" s="1" t="s">
        <v>1</v>
      </c>
      <c r="E96" s="1" t="s">
        <v>2</v>
      </c>
      <c r="F96" s="1" t="s">
        <v>3</v>
      </c>
      <c r="G96" s="1" t="s">
        <v>4</v>
      </c>
      <c r="H96" s="1">
        <v>2</v>
      </c>
      <c r="I96" s="1" t="s">
        <v>5</v>
      </c>
      <c r="J96" s="1" t="s">
        <v>6</v>
      </c>
      <c r="K96" s="1" t="s">
        <v>7</v>
      </c>
      <c r="L96" s="1" t="s">
        <v>8</v>
      </c>
      <c r="M96" s="1" t="s">
        <v>522</v>
      </c>
      <c r="N96" s="1" t="s">
        <v>523</v>
      </c>
      <c r="O96" s="1" t="s">
        <v>9</v>
      </c>
      <c r="P96" s="1" t="s">
        <v>10</v>
      </c>
      <c r="Q96" s="1" t="s">
        <v>11</v>
      </c>
      <c r="R96" s="1" t="s">
        <v>528</v>
      </c>
      <c r="S96" s="1" t="s">
        <v>529</v>
      </c>
      <c r="T96" s="1" t="s">
        <v>530</v>
      </c>
      <c r="U96" s="1" t="s">
        <v>527</v>
      </c>
    </row>
    <row r="97" spans="1:21" ht="12.75">
      <c r="A97">
        <v>1</v>
      </c>
      <c r="B97">
        <v>0</v>
      </c>
      <c r="C97" t="e">
        <f>DGET(List3!$A$2:$E$999,2,$B96:B97)</f>
        <v>#VALUE!</v>
      </c>
      <c r="D97" t="e">
        <f>DGET(List3!$A$2:$E$999,3,$B96:$B97)</f>
        <v>#VALUE!</v>
      </c>
      <c r="E97" s="4" t="e">
        <f>DGET(List3!$A$2:$E$999,4,$B96:$B97)</f>
        <v>#VALUE!</v>
      </c>
      <c r="F97" s="4" t="e">
        <f>DGET(List3!$A$2:$E$999,5,$B96:$B97)</f>
        <v>#VALUE!</v>
      </c>
      <c r="O97" s="21">
        <f>SUM(G97:N97)</f>
        <v>0</v>
      </c>
      <c r="P97" s="27">
        <f>MAX(G97:N97)-MIN(G97:N97)</f>
        <v>0</v>
      </c>
      <c r="Q97" s="26" t="e">
        <f aca="true" t="shared" si="12" ref="Q97:Q155">SMALL(G97:N97,7)-SMALL(G97:N97,2)</f>
        <v>#NUM!</v>
      </c>
      <c r="R97" s="19">
        <f>86-(O97-$K$363)</f>
        <v>86</v>
      </c>
      <c r="S97" s="19">
        <v>5</v>
      </c>
      <c r="U97" s="23">
        <f>O97/8</f>
        <v>0</v>
      </c>
    </row>
    <row r="98" spans="2:21" ht="12.75" hidden="1">
      <c r="B98" s="3" t="s">
        <v>34</v>
      </c>
      <c r="O98" s="21">
        <f aca="true" t="shared" si="13" ref="O98:O161">SUM(G98:N98)</f>
        <v>0</v>
      </c>
      <c r="P98" s="27">
        <f aca="true" t="shared" si="14" ref="P98:P161">MAX(G98:N98)-MIN(G98:N98)</f>
        <v>0</v>
      </c>
      <c r="Q98" s="26" t="e">
        <f t="shared" si="12"/>
        <v>#NUM!</v>
      </c>
      <c r="R98" s="19">
        <f aca="true" t="shared" si="15" ref="R98:R155">86-(O98-$K$363)</f>
        <v>86</v>
      </c>
      <c r="U98" s="23">
        <f aca="true" t="shared" si="16" ref="U98:U161">O98/8</f>
        <v>0</v>
      </c>
    </row>
    <row r="99" spans="1:21" ht="12.75">
      <c r="A99">
        <v>2</v>
      </c>
      <c r="B99">
        <v>0</v>
      </c>
      <c r="C99" t="e">
        <f>DGET(List3!$A$2:$E$999,2,$B98:B99)</f>
        <v>#VALUE!</v>
      </c>
      <c r="D99" t="e">
        <f>DGET(List3!$A$2:$E$999,3,$B98:$B99)</f>
        <v>#VALUE!</v>
      </c>
      <c r="E99" s="4" t="e">
        <f>DGET(List3!$A$2:$E$999,4,$B98:$B99)</f>
        <v>#VALUE!</v>
      </c>
      <c r="F99" s="4" t="e">
        <f>DGET(List3!$A$2:$E$999,5,$B98:$B99)</f>
        <v>#VALUE!</v>
      </c>
      <c r="O99" s="21">
        <f t="shared" si="13"/>
        <v>0</v>
      </c>
      <c r="P99" s="27">
        <f t="shared" si="14"/>
        <v>0</v>
      </c>
      <c r="Q99" s="26" t="e">
        <f t="shared" si="12"/>
        <v>#NUM!</v>
      </c>
      <c r="R99" s="19">
        <f t="shared" si="15"/>
        <v>86</v>
      </c>
      <c r="S99" s="19">
        <v>3</v>
      </c>
      <c r="U99" s="23">
        <f t="shared" si="16"/>
        <v>0</v>
      </c>
    </row>
    <row r="100" spans="2:21" ht="12.75" hidden="1">
      <c r="B100" s="3" t="s">
        <v>34</v>
      </c>
      <c r="O100" s="21">
        <f t="shared" si="13"/>
        <v>0</v>
      </c>
      <c r="P100" s="27">
        <f t="shared" si="14"/>
        <v>0</v>
      </c>
      <c r="Q100" s="26" t="e">
        <f t="shared" si="12"/>
        <v>#NUM!</v>
      </c>
      <c r="R100" s="19">
        <f t="shared" si="15"/>
        <v>86</v>
      </c>
      <c r="U100" s="23">
        <f t="shared" si="16"/>
        <v>0</v>
      </c>
    </row>
    <row r="101" spans="1:21" ht="12.75">
      <c r="A101">
        <v>3</v>
      </c>
      <c r="B101">
        <v>0</v>
      </c>
      <c r="C101" t="e">
        <f>DGET(List3!$A$2:$E$999,2,$B100:B101)</f>
        <v>#VALUE!</v>
      </c>
      <c r="D101" t="e">
        <f>DGET(List3!$A$2:$E$999,3,$B100:$B101)</f>
        <v>#VALUE!</v>
      </c>
      <c r="E101" s="4" t="e">
        <f>DGET(List3!$A$2:$E$999,4,$B100:$B101)</f>
        <v>#VALUE!</v>
      </c>
      <c r="F101" s="4" t="e">
        <f>DGET(List3!$A$2:$E$999,5,$B100:$B101)</f>
        <v>#VALUE!</v>
      </c>
      <c r="O101" s="21">
        <f t="shared" si="13"/>
        <v>0</v>
      </c>
      <c r="P101" s="27">
        <f t="shared" si="14"/>
        <v>0</v>
      </c>
      <c r="Q101" s="26" t="e">
        <f t="shared" si="12"/>
        <v>#NUM!</v>
      </c>
      <c r="R101" s="19">
        <f t="shared" si="15"/>
        <v>86</v>
      </c>
      <c r="S101" s="19">
        <v>1</v>
      </c>
      <c r="U101" s="23">
        <f t="shared" si="16"/>
        <v>0</v>
      </c>
    </row>
    <row r="102" spans="2:21" ht="12.75" hidden="1">
      <c r="B102" s="3" t="s">
        <v>34</v>
      </c>
      <c r="O102" s="21">
        <f t="shared" si="13"/>
        <v>0</v>
      </c>
      <c r="P102" s="27">
        <f t="shared" si="14"/>
        <v>0</v>
      </c>
      <c r="Q102" s="26" t="e">
        <f t="shared" si="12"/>
        <v>#NUM!</v>
      </c>
      <c r="R102" s="19">
        <f t="shared" si="15"/>
        <v>86</v>
      </c>
      <c r="U102" s="23">
        <f t="shared" si="16"/>
        <v>0</v>
      </c>
    </row>
    <row r="103" spans="1:21" ht="12.75">
      <c r="A103">
        <v>4</v>
      </c>
      <c r="B103">
        <v>0</v>
      </c>
      <c r="C103" t="e">
        <f>DGET(List3!$A$2:$E$999,2,$B102:B103)</f>
        <v>#VALUE!</v>
      </c>
      <c r="D103" t="e">
        <f>DGET(List3!$A$2:$E$999,3,$B102:$B103)</f>
        <v>#VALUE!</v>
      </c>
      <c r="E103" s="4" t="e">
        <f>DGET(List3!$A$2:$E$999,4,$B102:$B103)</f>
        <v>#VALUE!</v>
      </c>
      <c r="F103" s="4" t="e">
        <f>DGET(List3!$A$2:$E$999,5,$B102:$B103)</f>
        <v>#VALUE!</v>
      </c>
      <c r="O103" s="21">
        <f t="shared" si="13"/>
        <v>0</v>
      </c>
      <c r="P103" s="27">
        <f t="shared" si="14"/>
        <v>0</v>
      </c>
      <c r="Q103" s="26" t="e">
        <f t="shared" si="12"/>
        <v>#NUM!</v>
      </c>
      <c r="R103" s="19">
        <f t="shared" si="15"/>
        <v>86</v>
      </c>
      <c r="U103" s="23">
        <f t="shared" si="16"/>
        <v>0</v>
      </c>
    </row>
    <row r="104" spans="2:21" ht="12.75" hidden="1">
      <c r="B104" s="3" t="s">
        <v>34</v>
      </c>
      <c r="O104" s="21">
        <f t="shared" si="13"/>
        <v>0</v>
      </c>
      <c r="P104" s="27">
        <f t="shared" si="14"/>
        <v>0</v>
      </c>
      <c r="Q104" s="26" t="e">
        <f t="shared" si="12"/>
        <v>#NUM!</v>
      </c>
      <c r="R104" s="19">
        <f t="shared" si="15"/>
        <v>86</v>
      </c>
      <c r="U104" s="23">
        <f t="shared" si="16"/>
        <v>0</v>
      </c>
    </row>
    <row r="105" spans="1:21" ht="12.75">
      <c r="A105">
        <v>5</v>
      </c>
      <c r="B105">
        <v>0</v>
      </c>
      <c r="C105" t="e">
        <f>DGET(List3!$A$2:$E$999,2,$B104:B105)</f>
        <v>#VALUE!</v>
      </c>
      <c r="D105" t="e">
        <f>DGET(List3!$A$2:$E$999,3,$B104:$B105)</f>
        <v>#VALUE!</v>
      </c>
      <c r="E105" s="4" t="e">
        <f>DGET(List3!$A$2:$E$999,4,$B104:$B105)</f>
        <v>#VALUE!</v>
      </c>
      <c r="F105" s="4" t="e">
        <f>DGET(List3!$A$2:$E$999,5,$B104:$B105)</f>
        <v>#VALUE!</v>
      </c>
      <c r="O105" s="21">
        <f t="shared" si="13"/>
        <v>0</v>
      </c>
      <c r="P105" s="27">
        <f t="shared" si="14"/>
        <v>0</v>
      </c>
      <c r="Q105" s="26" t="e">
        <f t="shared" si="12"/>
        <v>#NUM!</v>
      </c>
      <c r="R105" s="19">
        <f t="shared" si="15"/>
        <v>86</v>
      </c>
      <c r="U105" s="23">
        <f t="shared" si="16"/>
        <v>0</v>
      </c>
    </row>
    <row r="106" spans="2:21" ht="12.75" hidden="1">
      <c r="B106" s="3" t="s">
        <v>34</v>
      </c>
      <c r="O106" s="21">
        <f t="shared" si="13"/>
        <v>0</v>
      </c>
      <c r="P106" s="27">
        <f t="shared" si="14"/>
        <v>0</v>
      </c>
      <c r="Q106" s="26" t="e">
        <f t="shared" si="12"/>
        <v>#NUM!</v>
      </c>
      <c r="R106" s="19">
        <f t="shared" si="15"/>
        <v>86</v>
      </c>
      <c r="U106" s="23">
        <f t="shared" si="16"/>
        <v>0</v>
      </c>
    </row>
    <row r="107" spans="1:21" ht="12.75">
      <c r="A107">
        <v>6</v>
      </c>
      <c r="B107">
        <v>0</v>
      </c>
      <c r="C107" t="e">
        <f>DGET(List3!$A$2:$E$999,2,$B106:B107)</f>
        <v>#VALUE!</v>
      </c>
      <c r="D107" t="e">
        <f>DGET(List3!$A$2:$E$999,3,$B106:$B107)</f>
        <v>#VALUE!</v>
      </c>
      <c r="E107" s="4" t="e">
        <f>DGET(List3!$A$2:$E$999,4,$B106:$B107)</f>
        <v>#VALUE!</v>
      </c>
      <c r="F107" s="4" t="e">
        <f>DGET(List3!$A$2:$E$999,5,$B106:$B107)</f>
        <v>#VALUE!</v>
      </c>
      <c r="O107" s="21">
        <f t="shared" si="13"/>
        <v>0</v>
      </c>
      <c r="P107" s="27">
        <f t="shared" si="14"/>
        <v>0</v>
      </c>
      <c r="Q107" s="26" t="e">
        <f t="shared" si="12"/>
        <v>#NUM!</v>
      </c>
      <c r="R107" s="19">
        <f t="shared" si="15"/>
        <v>86</v>
      </c>
      <c r="U107" s="23">
        <f t="shared" si="16"/>
        <v>0</v>
      </c>
    </row>
    <row r="108" spans="2:21" ht="12.75" hidden="1">
      <c r="B108" s="3" t="s">
        <v>34</v>
      </c>
      <c r="O108" s="21">
        <f t="shared" si="13"/>
        <v>0</v>
      </c>
      <c r="P108" s="27">
        <f t="shared" si="14"/>
        <v>0</v>
      </c>
      <c r="Q108" s="26" t="e">
        <f t="shared" si="12"/>
        <v>#NUM!</v>
      </c>
      <c r="R108" s="19">
        <f t="shared" si="15"/>
        <v>86</v>
      </c>
      <c r="U108" s="23">
        <f t="shared" si="16"/>
        <v>0</v>
      </c>
    </row>
    <row r="109" spans="1:21" ht="12.75">
      <c r="A109">
        <v>7</v>
      </c>
      <c r="B109">
        <v>0</v>
      </c>
      <c r="C109" t="e">
        <f>DGET(List3!$A$2:$E$999,2,$B108:B109)</f>
        <v>#VALUE!</v>
      </c>
      <c r="D109" t="e">
        <f>DGET(List3!$A$2:$E$999,3,$B108:$B109)</f>
        <v>#VALUE!</v>
      </c>
      <c r="E109" s="4" t="e">
        <f>DGET(List3!$A$2:$E$999,4,$B108:$B109)</f>
        <v>#VALUE!</v>
      </c>
      <c r="F109" s="4" t="e">
        <f>DGET(List3!$A$2:$E$999,5,$B108:$B109)</f>
        <v>#VALUE!</v>
      </c>
      <c r="O109" s="21">
        <f t="shared" si="13"/>
        <v>0</v>
      </c>
      <c r="P109" s="27">
        <f t="shared" si="14"/>
        <v>0</v>
      </c>
      <c r="Q109" s="26" t="e">
        <f t="shared" si="12"/>
        <v>#NUM!</v>
      </c>
      <c r="R109" s="19">
        <f t="shared" si="15"/>
        <v>86</v>
      </c>
      <c r="U109" s="23">
        <f t="shared" si="16"/>
        <v>0</v>
      </c>
    </row>
    <row r="110" spans="2:21" ht="12.75" hidden="1">
      <c r="B110" s="3" t="s">
        <v>34</v>
      </c>
      <c r="O110" s="21">
        <f t="shared" si="13"/>
        <v>0</v>
      </c>
      <c r="P110" s="27">
        <f t="shared" si="14"/>
        <v>0</v>
      </c>
      <c r="Q110" s="26" t="e">
        <f t="shared" si="12"/>
        <v>#NUM!</v>
      </c>
      <c r="R110" s="19">
        <f t="shared" si="15"/>
        <v>86</v>
      </c>
      <c r="U110" s="23">
        <f t="shared" si="16"/>
        <v>0</v>
      </c>
    </row>
    <row r="111" spans="1:21" ht="12.75">
      <c r="A111">
        <v>8</v>
      </c>
      <c r="B111">
        <v>0</v>
      </c>
      <c r="C111" t="e">
        <f>DGET(List3!$A$2:$E$999,2,$B110:B111)</f>
        <v>#VALUE!</v>
      </c>
      <c r="D111" t="e">
        <f>DGET(List3!$A$2:$E$999,3,$B110:$B111)</f>
        <v>#VALUE!</v>
      </c>
      <c r="E111" s="4" t="e">
        <f>DGET(List3!$A$2:$E$999,4,$B110:$B111)</f>
        <v>#VALUE!</v>
      </c>
      <c r="F111" s="4" t="e">
        <f>DGET(List3!$A$2:$E$999,5,$B110:$B111)</f>
        <v>#VALUE!</v>
      </c>
      <c r="O111" s="21">
        <f t="shared" si="13"/>
        <v>0</v>
      </c>
      <c r="P111" s="27">
        <f t="shared" si="14"/>
        <v>0</v>
      </c>
      <c r="Q111" s="26" t="e">
        <f t="shared" si="12"/>
        <v>#NUM!</v>
      </c>
      <c r="R111" s="19">
        <f t="shared" si="15"/>
        <v>86</v>
      </c>
      <c r="U111" s="23">
        <f t="shared" si="16"/>
        <v>0</v>
      </c>
    </row>
    <row r="112" spans="2:21" ht="12.75" hidden="1">
      <c r="B112" s="3" t="s">
        <v>34</v>
      </c>
      <c r="O112" s="21">
        <f t="shared" si="13"/>
        <v>0</v>
      </c>
      <c r="P112" s="27">
        <f t="shared" si="14"/>
        <v>0</v>
      </c>
      <c r="Q112" s="26" t="e">
        <f t="shared" si="12"/>
        <v>#NUM!</v>
      </c>
      <c r="R112" s="19">
        <f t="shared" si="15"/>
        <v>86</v>
      </c>
      <c r="U112" s="23">
        <f t="shared" si="16"/>
        <v>0</v>
      </c>
    </row>
    <row r="113" spans="1:21" ht="12.75">
      <c r="A113">
        <v>9</v>
      </c>
      <c r="B113">
        <v>0</v>
      </c>
      <c r="C113" t="e">
        <f>DGET(List3!$A$2:$E$999,2,$B112:B113)</f>
        <v>#VALUE!</v>
      </c>
      <c r="D113" t="e">
        <f>DGET(List3!$A$2:$E$999,3,$B112:$B113)</f>
        <v>#VALUE!</v>
      </c>
      <c r="E113" s="4" t="e">
        <f>DGET(List3!$A$2:$E$999,4,$B112:$B113)</f>
        <v>#VALUE!</v>
      </c>
      <c r="F113" s="4" t="e">
        <f>DGET(List3!$A$2:$E$999,5,$B112:$B113)</f>
        <v>#VALUE!</v>
      </c>
      <c r="O113" s="21">
        <f t="shared" si="13"/>
        <v>0</v>
      </c>
      <c r="P113" s="27">
        <f t="shared" si="14"/>
        <v>0</v>
      </c>
      <c r="Q113" s="26" t="e">
        <f t="shared" si="12"/>
        <v>#NUM!</v>
      </c>
      <c r="R113" s="19">
        <f t="shared" si="15"/>
        <v>86</v>
      </c>
      <c r="U113" s="23">
        <f t="shared" si="16"/>
        <v>0</v>
      </c>
    </row>
    <row r="114" spans="2:21" ht="12.75" hidden="1">
      <c r="B114" s="3" t="s">
        <v>34</v>
      </c>
      <c r="O114" s="21">
        <f t="shared" si="13"/>
        <v>0</v>
      </c>
      <c r="P114" s="27">
        <f t="shared" si="14"/>
        <v>0</v>
      </c>
      <c r="Q114" s="26" t="e">
        <f t="shared" si="12"/>
        <v>#NUM!</v>
      </c>
      <c r="R114" s="19">
        <f t="shared" si="15"/>
        <v>86</v>
      </c>
      <c r="U114" s="23">
        <f t="shared" si="16"/>
        <v>0</v>
      </c>
    </row>
    <row r="115" spans="1:21" ht="12.75">
      <c r="A115">
        <v>10</v>
      </c>
      <c r="B115">
        <v>0</v>
      </c>
      <c r="C115" t="e">
        <f>DGET(List3!$A$2:$E$999,2,$B114:B115)</f>
        <v>#VALUE!</v>
      </c>
      <c r="D115" t="e">
        <f>DGET(List3!$A$2:$E$999,3,$B114:$B115)</f>
        <v>#VALUE!</v>
      </c>
      <c r="E115" s="4" t="e">
        <f>DGET(List3!$A$2:$E$999,4,$B114:$B115)</f>
        <v>#VALUE!</v>
      </c>
      <c r="F115" s="4" t="e">
        <f>DGET(List3!$A$2:$E$999,5,$B114:$B115)</f>
        <v>#VALUE!</v>
      </c>
      <c r="O115" s="21">
        <f t="shared" si="13"/>
        <v>0</v>
      </c>
      <c r="P115" s="27">
        <f t="shared" si="14"/>
        <v>0</v>
      </c>
      <c r="Q115" s="26" t="e">
        <f t="shared" si="12"/>
        <v>#NUM!</v>
      </c>
      <c r="R115" s="19">
        <f t="shared" si="15"/>
        <v>86</v>
      </c>
      <c r="U115" s="23">
        <f t="shared" si="16"/>
        <v>0</v>
      </c>
    </row>
    <row r="116" spans="2:21" ht="12.75" hidden="1">
      <c r="B116" s="3" t="s">
        <v>34</v>
      </c>
      <c r="O116" s="21">
        <f t="shared" si="13"/>
        <v>0</v>
      </c>
      <c r="P116" s="27">
        <f t="shared" si="14"/>
        <v>0</v>
      </c>
      <c r="Q116" s="26" t="e">
        <f t="shared" si="12"/>
        <v>#NUM!</v>
      </c>
      <c r="R116" s="19">
        <f t="shared" si="15"/>
        <v>86</v>
      </c>
      <c r="U116" s="23">
        <f t="shared" si="16"/>
        <v>0</v>
      </c>
    </row>
    <row r="117" spans="1:21" ht="12.75">
      <c r="A117">
        <v>11</v>
      </c>
      <c r="B117">
        <v>0</v>
      </c>
      <c r="C117" t="e">
        <f>DGET(List3!$A$2:$E$999,2,$B116:B117)</f>
        <v>#VALUE!</v>
      </c>
      <c r="D117" t="e">
        <f>DGET(List3!$A$2:$E$999,3,$B116:$B117)</f>
        <v>#VALUE!</v>
      </c>
      <c r="E117" s="4" t="e">
        <f>DGET(List3!$A$2:$E$999,4,$B116:$B117)</f>
        <v>#VALUE!</v>
      </c>
      <c r="F117" s="4" t="e">
        <f>DGET(List3!$A$2:$E$999,5,$B116:$B117)</f>
        <v>#VALUE!</v>
      </c>
      <c r="O117" s="21">
        <f t="shared" si="13"/>
        <v>0</v>
      </c>
      <c r="P117" s="27">
        <f t="shared" si="14"/>
        <v>0</v>
      </c>
      <c r="Q117" s="26" t="e">
        <f t="shared" si="12"/>
        <v>#NUM!</v>
      </c>
      <c r="R117" s="19">
        <f t="shared" si="15"/>
        <v>86</v>
      </c>
      <c r="U117" s="23">
        <f t="shared" si="16"/>
        <v>0</v>
      </c>
    </row>
    <row r="118" spans="2:21" ht="12.75" hidden="1">
      <c r="B118" s="3" t="s">
        <v>34</v>
      </c>
      <c r="O118" s="21">
        <f t="shared" si="13"/>
        <v>0</v>
      </c>
      <c r="P118" s="27">
        <f t="shared" si="14"/>
        <v>0</v>
      </c>
      <c r="Q118" s="26" t="e">
        <f t="shared" si="12"/>
        <v>#NUM!</v>
      </c>
      <c r="R118" s="19">
        <f t="shared" si="15"/>
        <v>86</v>
      </c>
      <c r="U118" s="23">
        <f t="shared" si="16"/>
        <v>0</v>
      </c>
    </row>
    <row r="119" spans="1:21" ht="12.75">
      <c r="A119">
        <v>12</v>
      </c>
      <c r="B119">
        <v>0</v>
      </c>
      <c r="C119" t="e">
        <f>DGET(List3!$A$2:$E$999,2,$B118:B119)</f>
        <v>#VALUE!</v>
      </c>
      <c r="D119" t="e">
        <f>DGET(List3!$A$2:$E$999,3,$B118:$B119)</f>
        <v>#VALUE!</v>
      </c>
      <c r="E119" s="4" t="e">
        <f>DGET(List3!$A$2:$E$999,4,$B118:$B119)</f>
        <v>#VALUE!</v>
      </c>
      <c r="F119" s="4" t="e">
        <f>DGET(List3!$A$2:$E$999,5,$B118:$B119)</f>
        <v>#VALUE!</v>
      </c>
      <c r="O119" s="21">
        <f t="shared" si="13"/>
        <v>0</v>
      </c>
      <c r="P119" s="27">
        <f t="shared" si="14"/>
        <v>0</v>
      </c>
      <c r="Q119" s="26" t="e">
        <f t="shared" si="12"/>
        <v>#NUM!</v>
      </c>
      <c r="R119" s="19">
        <f t="shared" si="15"/>
        <v>86</v>
      </c>
      <c r="U119" s="23">
        <f t="shared" si="16"/>
        <v>0</v>
      </c>
    </row>
    <row r="120" spans="2:21" ht="12.75" hidden="1">
      <c r="B120" s="3" t="s">
        <v>34</v>
      </c>
      <c r="O120" s="21">
        <f t="shared" si="13"/>
        <v>0</v>
      </c>
      <c r="P120" s="27">
        <f t="shared" si="14"/>
        <v>0</v>
      </c>
      <c r="Q120" s="26" t="e">
        <f t="shared" si="12"/>
        <v>#NUM!</v>
      </c>
      <c r="R120" s="19">
        <f t="shared" si="15"/>
        <v>86</v>
      </c>
      <c r="U120" s="23">
        <f t="shared" si="16"/>
        <v>0</v>
      </c>
    </row>
    <row r="121" spans="1:21" ht="12.75">
      <c r="A121">
        <v>13</v>
      </c>
      <c r="B121">
        <v>0</v>
      </c>
      <c r="C121" t="e">
        <f>DGET(List3!$A$2:$E$999,2,$B120:B121)</f>
        <v>#VALUE!</v>
      </c>
      <c r="D121" t="e">
        <f>DGET(List3!$A$2:$E$999,3,$B120:$B121)</f>
        <v>#VALUE!</v>
      </c>
      <c r="E121" s="4" t="e">
        <f>DGET(List3!$A$2:$E$999,4,$B120:$B121)</f>
        <v>#VALUE!</v>
      </c>
      <c r="F121" s="4" t="e">
        <f>DGET(List3!$A$2:$E$999,5,$B120:$B121)</f>
        <v>#VALUE!</v>
      </c>
      <c r="O121" s="21">
        <f t="shared" si="13"/>
        <v>0</v>
      </c>
      <c r="P121" s="27">
        <f t="shared" si="14"/>
        <v>0</v>
      </c>
      <c r="Q121" s="26" t="e">
        <f t="shared" si="12"/>
        <v>#NUM!</v>
      </c>
      <c r="R121" s="19">
        <f t="shared" si="15"/>
        <v>86</v>
      </c>
      <c r="U121" s="23">
        <f t="shared" si="16"/>
        <v>0</v>
      </c>
    </row>
    <row r="122" spans="2:21" ht="12.75" hidden="1">
      <c r="B122" s="3" t="s">
        <v>34</v>
      </c>
      <c r="O122" s="21">
        <f t="shared" si="13"/>
        <v>0</v>
      </c>
      <c r="P122" s="27">
        <f t="shared" si="14"/>
        <v>0</v>
      </c>
      <c r="Q122" s="26" t="e">
        <f t="shared" si="12"/>
        <v>#NUM!</v>
      </c>
      <c r="R122" s="19">
        <f t="shared" si="15"/>
        <v>86</v>
      </c>
      <c r="U122" s="23">
        <f t="shared" si="16"/>
        <v>0</v>
      </c>
    </row>
    <row r="123" spans="1:21" ht="12.75">
      <c r="A123">
        <v>14</v>
      </c>
      <c r="B123">
        <v>0</v>
      </c>
      <c r="C123" t="e">
        <f>DGET(List3!$A$2:$E$999,2,$B122:B123)</f>
        <v>#VALUE!</v>
      </c>
      <c r="D123" t="e">
        <f>DGET(List3!$A$2:$E$999,3,$B122:$B123)</f>
        <v>#VALUE!</v>
      </c>
      <c r="E123" s="4" t="e">
        <f>DGET(List3!$A$2:$E$999,4,$B122:$B123)</f>
        <v>#VALUE!</v>
      </c>
      <c r="F123" s="4" t="e">
        <f>DGET(List3!$A$2:$E$999,5,$B122:$B123)</f>
        <v>#VALUE!</v>
      </c>
      <c r="O123" s="21">
        <f t="shared" si="13"/>
        <v>0</v>
      </c>
      <c r="P123" s="27">
        <f t="shared" si="14"/>
        <v>0</v>
      </c>
      <c r="Q123" s="26" t="e">
        <f t="shared" si="12"/>
        <v>#NUM!</v>
      </c>
      <c r="R123" s="19">
        <f t="shared" si="15"/>
        <v>86</v>
      </c>
      <c r="U123" s="23">
        <f t="shared" si="16"/>
        <v>0</v>
      </c>
    </row>
    <row r="124" spans="2:21" ht="12.75" hidden="1">
      <c r="B124" s="3" t="s">
        <v>34</v>
      </c>
      <c r="O124" s="21">
        <f t="shared" si="13"/>
        <v>0</v>
      </c>
      <c r="P124" s="27">
        <f t="shared" si="14"/>
        <v>0</v>
      </c>
      <c r="Q124" s="26" t="e">
        <f t="shared" si="12"/>
        <v>#NUM!</v>
      </c>
      <c r="R124" s="19">
        <f t="shared" si="15"/>
        <v>86</v>
      </c>
      <c r="U124" s="23">
        <f t="shared" si="16"/>
        <v>0</v>
      </c>
    </row>
    <row r="125" spans="1:21" ht="12.75">
      <c r="A125">
        <v>15</v>
      </c>
      <c r="B125">
        <v>0</v>
      </c>
      <c r="C125" t="e">
        <f>DGET(List3!$A$2:$E$999,2,$B124:B125)</f>
        <v>#VALUE!</v>
      </c>
      <c r="D125" t="e">
        <f>DGET(List3!$A$2:$E$999,3,$B124:$B125)</f>
        <v>#VALUE!</v>
      </c>
      <c r="E125" s="4" t="e">
        <f>DGET(List3!$A$2:$E$999,4,$B124:$B125)</f>
        <v>#VALUE!</v>
      </c>
      <c r="F125" s="4" t="e">
        <f>DGET(List3!$A$2:$E$999,5,$B124:$B125)</f>
        <v>#VALUE!</v>
      </c>
      <c r="O125" s="21">
        <f t="shared" si="13"/>
        <v>0</v>
      </c>
      <c r="P125" s="27">
        <f t="shared" si="14"/>
        <v>0</v>
      </c>
      <c r="Q125" s="26" t="e">
        <f t="shared" si="12"/>
        <v>#NUM!</v>
      </c>
      <c r="R125" s="19">
        <f t="shared" si="15"/>
        <v>86</v>
      </c>
      <c r="U125" s="23">
        <f t="shared" si="16"/>
        <v>0</v>
      </c>
    </row>
    <row r="126" spans="2:21" ht="12.75" hidden="1">
      <c r="B126" s="3" t="s">
        <v>34</v>
      </c>
      <c r="O126" s="21">
        <f t="shared" si="13"/>
        <v>0</v>
      </c>
      <c r="P126" s="27">
        <f t="shared" si="14"/>
        <v>0</v>
      </c>
      <c r="Q126" s="26" t="e">
        <f t="shared" si="12"/>
        <v>#NUM!</v>
      </c>
      <c r="R126" s="19">
        <f t="shared" si="15"/>
        <v>86</v>
      </c>
      <c r="U126" s="23">
        <f t="shared" si="16"/>
        <v>0</v>
      </c>
    </row>
    <row r="127" spans="1:21" ht="12.75">
      <c r="A127">
        <v>16</v>
      </c>
      <c r="B127">
        <v>0</v>
      </c>
      <c r="C127" t="e">
        <f>DGET(List3!$A$2:$E$999,2,$B126:B127)</f>
        <v>#VALUE!</v>
      </c>
      <c r="D127" t="e">
        <f>DGET(List3!$A$2:$E$999,3,$B126:$B127)</f>
        <v>#VALUE!</v>
      </c>
      <c r="E127" s="4" t="e">
        <f>DGET(List3!$A$2:$E$999,4,$B126:$B127)</f>
        <v>#VALUE!</v>
      </c>
      <c r="F127" s="4" t="e">
        <f>DGET(List3!$A$2:$E$999,5,$B126:$B127)</f>
        <v>#VALUE!</v>
      </c>
      <c r="O127" s="21">
        <f t="shared" si="13"/>
        <v>0</v>
      </c>
      <c r="P127" s="27">
        <f t="shared" si="14"/>
        <v>0</v>
      </c>
      <c r="Q127" s="26" t="e">
        <f t="shared" si="12"/>
        <v>#NUM!</v>
      </c>
      <c r="R127" s="19">
        <f t="shared" si="15"/>
        <v>86</v>
      </c>
      <c r="U127" s="23">
        <f t="shared" si="16"/>
        <v>0</v>
      </c>
    </row>
    <row r="128" spans="2:21" ht="12.75" hidden="1">
      <c r="B128" s="3" t="s">
        <v>34</v>
      </c>
      <c r="O128" s="21">
        <f t="shared" si="13"/>
        <v>0</v>
      </c>
      <c r="P128" s="27">
        <f t="shared" si="14"/>
        <v>0</v>
      </c>
      <c r="Q128" s="26" t="e">
        <f t="shared" si="12"/>
        <v>#NUM!</v>
      </c>
      <c r="R128" s="19">
        <f t="shared" si="15"/>
        <v>86</v>
      </c>
      <c r="U128" s="23">
        <f t="shared" si="16"/>
        <v>0</v>
      </c>
    </row>
    <row r="129" spans="1:21" ht="12.75">
      <c r="A129">
        <v>17</v>
      </c>
      <c r="B129">
        <v>0</v>
      </c>
      <c r="C129" t="e">
        <f>DGET(List3!$A$2:$E$999,2,$B128:B129)</f>
        <v>#VALUE!</v>
      </c>
      <c r="D129" t="e">
        <f>DGET(List3!$A$2:$E$999,3,$B128:$B129)</f>
        <v>#VALUE!</v>
      </c>
      <c r="E129" s="4" t="e">
        <f>DGET(List3!$A$2:$E$999,4,$B128:$B129)</f>
        <v>#VALUE!</v>
      </c>
      <c r="F129" s="4" t="e">
        <f>DGET(List3!$A$2:$E$999,5,$B128:$B129)</f>
        <v>#VALUE!</v>
      </c>
      <c r="O129" s="21">
        <f t="shared" si="13"/>
        <v>0</v>
      </c>
      <c r="P129" s="27">
        <f t="shared" si="14"/>
        <v>0</v>
      </c>
      <c r="Q129" s="26" t="e">
        <f t="shared" si="12"/>
        <v>#NUM!</v>
      </c>
      <c r="R129" s="19">
        <f t="shared" si="15"/>
        <v>86</v>
      </c>
      <c r="U129" s="23">
        <f t="shared" si="16"/>
        <v>0</v>
      </c>
    </row>
    <row r="130" spans="2:21" ht="12.75" hidden="1">
      <c r="B130" s="3" t="s">
        <v>34</v>
      </c>
      <c r="O130" s="21">
        <f t="shared" si="13"/>
        <v>0</v>
      </c>
      <c r="P130" s="27">
        <f t="shared" si="14"/>
        <v>0</v>
      </c>
      <c r="Q130" s="26" t="e">
        <f t="shared" si="12"/>
        <v>#NUM!</v>
      </c>
      <c r="R130" s="19">
        <f t="shared" si="15"/>
        <v>86</v>
      </c>
      <c r="U130" s="23">
        <f t="shared" si="16"/>
        <v>0</v>
      </c>
    </row>
    <row r="131" spans="1:21" ht="12.75">
      <c r="A131">
        <v>18</v>
      </c>
      <c r="B131">
        <v>0</v>
      </c>
      <c r="C131" t="e">
        <f>DGET(List3!$A$2:$E$999,2,$B130:B131)</f>
        <v>#VALUE!</v>
      </c>
      <c r="D131" t="e">
        <f>DGET(List3!$A$2:$E$999,3,$B130:$B131)</f>
        <v>#VALUE!</v>
      </c>
      <c r="E131" s="4" t="e">
        <f>DGET(List3!$A$2:$E$999,4,$B130:$B131)</f>
        <v>#VALUE!</v>
      </c>
      <c r="F131" s="4" t="e">
        <f>DGET(List3!$A$2:$E$999,5,$B130:$B131)</f>
        <v>#VALUE!</v>
      </c>
      <c r="O131" s="21">
        <f t="shared" si="13"/>
        <v>0</v>
      </c>
      <c r="P131" s="27">
        <f t="shared" si="14"/>
        <v>0</v>
      </c>
      <c r="Q131" s="26" t="e">
        <f t="shared" si="12"/>
        <v>#NUM!</v>
      </c>
      <c r="R131" s="19">
        <f t="shared" si="15"/>
        <v>86</v>
      </c>
      <c r="U131" s="23">
        <f t="shared" si="16"/>
        <v>0</v>
      </c>
    </row>
    <row r="132" spans="2:21" ht="12.75" hidden="1">
      <c r="B132" s="3" t="s">
        <v>34</v>
      </c>
      <c r="O132" s="21">
        <f t="shared" si="13"/>
        <v>0</v>
      </c>
      <c r="P132" s="27">
        <f t="shared" si="14"/>
        <v>0</v>
      </c>
      <c r="Q132" s="26" t="e">
        <f t="shared" si="12"/>
        <v>#NUM!</v>
      </c>
      <c r="R132" s="19">
        <f t="shared" si="15"/>
        <v>86</v>
      </c>
      <c r="U132" s="23">
        <f t="shared" si="16"/>
        <v>0</v>
      </c>
    </row>
    <row r="133" spans="1:21" ht="12.75">
      <c r="A133">
        <v>19</v>
      </c>
      <c r="B133">
        <v>0</v>
      </c>
      <c r="C133" t="e">
        <f>DGET(List3!$A$2:$E$999,2,$B132:B133)</f>
        <v>#VALUE!</v>
      </c>
      <c r="D133" t="e">
        <f>DGET(List3!$A$2:$E$999,3,$B132:$B133)</f>
        <v>#VALUE!</v>
      </c>
      <c r="E133" s="4" t="e">
        <f>DGET(List3!$A$2:$E$999,4,$B132:$B133)</f>
        <v>#VALUE!</v>
      </c>
      <c r="F133" s="4" t="e">
        <f>DGET(List3!$A$2:$E$999,5,$B132:$B133)</f>
        <v>#VALUE!</v>
      </c>
      <c r="O133" s="21">
        <f t="shared" si="13"/>
        <v>0</v>
      </c>
      <c r="P133" s="27">
        <f t="shared" si="14"/>
        <v>0</v>
      </c>
      <c r="Q133" s="26" t="e">
        <f t="shared" si="12"/>
        <v>#NUM!</v>
      </c>
      <c r="R133" s="19">
        <f t="shared" si="15"/>
        <v>86</v>
      </c>
      <c r="U133" s="23">
        <f t="shared" si="16"/>
        <v>0</v>
      </c>
    </row>
    <row r="134" spans="2:21" ht="12.75" hidden="1">
      <c r="B134" s="3" t="s">
        <v>34</v>
      </c>
      <c r="O134" s="21">
        <f t="shared" si="13"/>
        <v>0</v>
      </c>
      <c r="P134" s="27">
        <f t="shared" si="14"/>
        <v>0</v>
      </c>
      <c r="Q134" s="26" t="e">
        <f t="shared" si="12"/>
        <v>#NUM!</v>
      </c>
      <c r="R134" s="19">
        <f t="shared" si="15"/>
        <v>86</v>
      </c>
      <c r="U134" s="23">
        <f t="shared" si="16"/>
        <v>0</v>
      </c>
    </row>
    <row r="135" spans="1:21" ht="12.75">
      <c r="A135">
        <v>20</v>
      </c>
      <c r="B135">
        <v>0</v>
      </c>
      <c r="C135" t="e">
        <f>DGET(List3!$A$2:$E$999,2,$B134:B135)</f>
        <v>#VALUE!</v>
      </c>
      <c r="D135" t="e">
        <f>DGET(List3!$A$2:$E$999,3,$B134:$B135)</f>
        <v>#VALUE!</v>
      </c>
      <c r="E135" s="4" t="e">
        <f>DGET(List3!$A$2:$E$999,4,$B134:$B135)</f>
        <v>#VALUE!</v>
      </c>
      <c r="F135" s="4" t="e">
        <f>DGET(List3!$A$2:$E$999,5,$B134:$B135)</f>
        <v>#VALUE!</v>
      </c>
      <c r="O135" s="21">
        <f t="shared" si="13"/>
        <v>0</v>
      </c>
      <c r="P135" s="27">
        <f t="shared" si="14"/>
        <v>0</v>
      </c>
      <c r="Q135" s="26" t="e">
        <f t="shared" si="12"/>
        <v>#NUM!</v>
      </c>
      <c r="R135" s="19">
        <f t="shared" si="15"/>
        <v>86</v>
      </c>
      <c r="U135" s="23">
        <f t="shared" si="16"/>
        <v>0</v>
      </c>
    </row>
    <row r="136" spans="2:21" ht="12.75" hidden="1">
      <c r="B136" s="3" t="s">
        <v>34</v>
      </c>
      <c r="O136" s="21">
        <f t="shared" si="13"/>
        <v>0</v>
      </c>
      <c r="P136" s="27">
        <f t="shared" si="14"/>
        <v>0</v>
      </c>
      <c r="Q136" s="26" t="e">
        <f t="shared" si="12"/>
        <v>#NUM!</v>
      </c>
      <c r="R136" s="19">
        <f t="shared" si="15"/>
        <v>86</v>
      </c>
      <c r="U136" s="23">
        <f t="shared" si="16"/>
        <v>0</v>
      </c>
    </row>
    <row r="137" spans="1:21" ht="12.75">
      <c r="A137">
        <v>21</v>
      </c>
      <c r="B137">
        <v>0</v>
      </c>
      <c r="C137" t="e">
        <f>DGET(List3!$A$2:$E$999,2,$B136:B137)</f>
        <v>#VALUE!</v>
      </c>
      <c r="D137" t="e">
        <f>DGET(List3!$A$2:$E$999,3,$B136:$B137)</f>
        <v>#VALUE!</v>
      </c>
      <c r="E137" s="4" t="e">
        <f>DGET(List3!$A$2:$E$999,4,$B136:$B137)</f>
        <v>#VALUE!</v>
      </c>
      <c r="F137" s="4" t="e">
        <f>DGET(List3!$A$2:$E$999,5,$B136:$B137)</f>
        <v>#VALUE!</v>
      </c>
      <c r="O137" s="21">
        <f t="shared" si="13"/>
        <v>0</v>
      </c>
      <c r="P137" s="27">
        <f t="shared" si="14"/>
        <v>0</v>
      </c>
      <c r="Q137" s="26" t="e">
        <f t="shared" si="12"/>
        <v>#NUM!</v>
      </c>
      <c r="R137" s="19">
        <f t="shared" si="15"/>
        <v>86</v>
      </c>
      <c r="U137" s="23">
        <f t="shared" si="16"/>
        <v>0</v>
      </c>
    </row>
    <row r="138" spans="2:21" ht="12.75" hidden="1">
      <c r="B138" s="3" t="s">
        <v>34</v>
      </c>
      <c r="O138" s="21">
        <f t="shared" si="13"/>
        <v>0</v>
      </c>
      <c r="P138" s="27">
        <f t="shared" si="14"/>
        <v>0</v>
      </c>
      <c r="Q138" s="26" t="e">
        <f t="shared" si="12"/>
        <v>#NUM!</v>
      </c>
      <c r="R138" s="19">
        <f t="shared" si="15"/>
        <v>86</v>
      </c>
      <c r="U138" s="23">
        <f t="shared" si="16"/>
        <v>0</v>
      </c>
    </row>
    <row r="139" spans="1:21" ht="12.75">
      <c r="A139">
        <v>22</v>
      </c>
      <c r="B139">
        <v>0</v>
      </c>
      <c r="C139" t="e">
        <f>DGET(List3!$A$2:$E$999,2,$B138:B139)</f>
        <v>#VALUE!</v>
      </c>
      <c r="D139" t="e">
        <f>DGET(List3!$A$2:$E$999,3,$B138:$B139)</f>
        <v>#VALUE!</v>
      </c>
      <c r="E139" s="4" t="e">
        <f>DGET(List3!$A$2:$E$999,4,$B138:$B139)</f>
        <v>#VALUE!</v>
      </c>
      <c r="F139" s="4" t="e">
        <f>DGET(List3!$A$2:$E$999,5,$B138:$B139)</f>
        <v>#VALUE!</v>
      </c>
      <c r="O139" s="21">
        <f t="shared" si="13"/>
        <v>0</v>
      </c>
      <c r="P139" s="27">
        <f t="shared" si="14"/>
        <v>0</v>
      </c>
      <c r="Q139" s="26" t="e">
        <f t="shared" si="12"/>
        <v>#NUM!</v>
      </c>
      <c r="R139" s="19">
        <f t="shared" si="15"/>
        <v>86</v>
      </c>
      <c r="U139" s="23">
        <f t="shared" si="16"/>
        <v>0</v>
      </c>
    </row>
    <row r="140" spans="2:21" ht="12.75" hidden="1">
      <c r="B140" s="3" t="s">
        <v>34</v>
      </c>
      <c r="O140" s="21">
        <f t="shared" si="13"/>
        <v>0</v>
      </c>
      <c r="P140" s="27">
        <f t="shared" si="14"/>
        <v>0</v>
      </c>
      <c r="Q140" s="26" t="e">
        <f t="shared" si="12"/>
        <v>#NUM!</v>
      </c>
      <c r="R140" s="19">
        <f t="shared" si="15"/>
        <v>86</v>
      </c>
      <c r="U140" s="23">
        <f t="shared" si="16"/>
        <v>0</v>
      </c>
    </row>
    <row r="141" spans="1:21" ht="12.75">
      <c r="A141">
        <v>23</v>
      </c>
      <c r="B141">
        <v>0</v>
      </c>
      <c r="C141" t="e">
        <f>DGET(List3!$A$2:$E$999,2,$B140:B141)</f>
        <v>#VALUE!</v>
      </c>
      <c r="D141" t="e">
        <f>DGET(List3!$A$2:$E$999,3,$B140:$B141)</f>
        <v>#VALUE!</v>
      </c>
      <c r="E141" s="4" t="e">
        <f>DGET(List3!$A$2:$E$999,4,$B140:$B141)</f>
        <v>#VALUE!</v>
      </c>
      <c r="F141" s="4" t="e">
        <f>DGET(List3!$A$2:$E$999,5,$B140:$B141)</f>
        <v>#VALUE!</v>
      </c>
      <c r="O141" s="21">
        <f t="shared" si="13"/>
        <v>0</v>
      </c>
      <c r="P141" s="27">
        <f t="shared" si="14"/>
        <v>0</v>
      </c>
      <c r="Q141" s="26" t="e">
        <f t="shared" si="12"/>
        <v>#NUM!</v>
      </c>
      <c r="R141" s="19">
        <f t="shared" si="15"/>
        <v>86</v>
      </c>
      <c r="U141" s="23">
        <f t="shared" si="16"/>
        <v>0</v>
      </c>
    </row>
    <row r="142" spans="2:21" ht="12.75" hidden="1">
      <c r="B142" s="3" t="s">
        <v>34</v>
      </c>
      <c r="O142" s="21">
        <f t="shared" si="13"/>
        <v>0</v>
      </c>
      <c r="P142" s="27">
        <f t="shared" si="14"/>
        <v>0</v>
      </c>
      <c r="Q142" s="26" t="e">
        <f t="shared" si="12"/>
        <v>#NUM!</v>
      </c>
      <c r="R142" s="19">
        <f t="shared" si="15"/>
        <v>86</v>
      </c>
      <c r="U142" s="23">
        <f t="shared" si="16"/>
        <v>0</v>
      </c>
    </row>
    <row r="143" spans="1:21" ht="12.75">
      <c r="A143">
        <v>24</v>
      </c>
      <c r="B143">
        <v>0</v>
      </c>
      <c r="C143" t="e">
        <f>DGET(List3!$A$2:$E$999,2,$B142:B143)</f>
        <v>#VALUE!</v>
      </c>
      <c r="D143" t="e">
        <f>DGET(List3!$A$2:$E$999,3,$B142:$B143)</f>
        <v>#VALUE!</v>
      </c>
      <c r="E143" s="4" t="e">
        <f>DGET(List3!$A$2:$E$999,4,$B142:$B143)</f>
        <v>#VALUE!</v>
      </c>
      <c r="F143" s="4" t="e">
        <f>DGET(List3!$A$2:$E$999,5,$B142:$B143)</f>
        <v>#VALUE!</v>
      </c>
      <c r="O143" s="21">
        <f t="shared" si="13"/>
        <v>0</v>
      </c>
      <c r="P143" s="27">
        <f t="shared" si="14"/>
        <v>0</v>
      </c>
      <c r="Q143" s="26" t="e">
        <f t="shared" si="12"/>
        <v>#NUM!</v>
      </c>
      <c r="R143" s="19">
        <f t="shared" si="15"/>
        <v>86</v>
      </c>
      <c r="U143" s="23">
        <f t="shared" si="16"/>
        <v>0</v>
      </c>
    </row>
    <row r="144" spans="2:21" ht="12.75" hidden="1">
      <c r="B144" s="3" t="s">
        <v>34</v>
      </c>
      <c r="O144" s="21">
        <f t="shared" si="13"/>
        <v>0</v>
      </c>
      <c r="P144" s="27">
        <f t="shared" si="14"/>
        <v>0</v>
      </c>
      <c r="Q144" s="26" t="e">
        <f t="shared" si="12"/>
        <v>#NUM!</v>
      </c>
      <c r="R144" s="19">
        <f t="shared" si="15"/>
        <v>86</v>
      </c>
      <c r="U144" s="23">
        <f t="shared" si="16"/>
        <v>0</v>
      </c>
    </row>
    <row r="145" spans="1:21" ht="12.75">
      <c r="A145">
        <v>25</v>
      </c>
      <c r="B145">
        <v>0</v>
      </c>
      <c r="C145" t="e">
        <f>DGET(List3!$A$2:$E$999,2,$B144:B145)</f>
        <v>#VALUE!</v>
      </c>
      <c r="D145" t="e">
        <f>DGET(List3!$A$2:$E$999,3,$B144:$B145)</f>
        <v>#VALUE!</v>
      </c>
      <c r="E145" s="4" t="e">
        <f>DGET(List3!$A$2:$E$999,4,$B144:$B145)</f>
        <v>#VALUE!</v>
      </c>
      <c r="F145" s="4" t="e">
        <f>DGET(List3!$A$2:$E$999,5,$B144:$B145)</f>
        <v>#VALUE!</v>
      </c>
      <c r="O145" s="21">
        <f t="shared" si="13"/>
        <v>0</v>
      </c>
      <c r="P145" s="27">
        <f t="shared" si="14"/>
        <v>0</v>
      </c>
      <c r="Q145" s="26" t="e">
        <f t="shared" si="12"/>
        <v>#NUM!</v>
      </c>
      <c r="R145" s="19">
        <f t="shared" si="15"/>
        <v>86</v>
      </c>
      <c r="U145" s="23">
        <f t="shared" si="16"/>
        <v>0</v>
      </c>
    </row>
    <row r="146" spans="2:21" ht="12.75" hidden="1">
      <c r="B146" s="3" t="s">
        <v>34</v>
      </c>
      <c r="O146" s="21">
        <f t="shared" si="13"/>
        <v>0</v>
      </c>
      <c r="P146" s="27">
        <f t="shared" si="14"/>
        <v>0</v>
      </c>
      <c r="Q146" s="26" t="e">
        <f t="shared" si="12"/>
        <v>#NUM!</v>
      </c>
      <c r="R146" s="19">
        <f t="shared" si="15"/>
        <v>86</v>
      </c>
      <c r="U146" s="23">
        <f t="shared" si="16"/>
        <v>0</v>
      </c>
    </row>
    <row r="147" spans="1:21" ht="12.75">
      <c r="A147">
        <v>26</v>
      </c>
      <c r="B147">
        <v>0</v>
      </c>
      <c r="C147" t="e">
        <f>DGET(List3!$A$2:$E$999,2,$B146:B147)</f>
        <v>#VALUE!</v>
      </c>
      <c r="D147" t="e">
        <f>DGET(List3!$A$2:$E$999,3,$B146:$B147)</f>
        <v>#VALUE!</v>
      </c>
      <c r="E147" s="4" t="e">
        <f>DGET(List3!$A$2:$E$999,4,$B146:$B147)</f>
        <v>#VALUE!</v>
      </c>
      <c r="F147" s="4" t="e">
        <f>DGET(List3!$A$2:$E$999,5,$B146:$B147)</f>
        <v>#VALUE!</v>
      </c>
      <c r="O147" s="21">
        <f t="shared" si="13"/>
        <v>0</v>
      </c>
      <c r="P147" s="27">
        <f t="shared" si="14"/>
        <v>0</v>
      </c>
      <c r="Q147" s="26" t="e">
        <f t="shared" si="12"/>
        <v>#NUM!</v>
      </c>
      <c r="R147" s="19">
        <f t="shared" si="15"/>
        <v>86</v>
      </c>
      <c r="U147" s="23">
        <f t="shared" si="16"/>
        <v>0</v>
      </c>
    </row>
    <row r="148" spans="2:21" ht="12.75" hidden="1">
      <c r="B148" s="3" t="s">
        <v>34</v>
      </c>
      <c r="O148" s="21">
        <f t="shared" si="13"/>
        <v>0</v>
      </c>
      <c r="P148" s="27">
        <f t="shared" si="14"/>
        <v>0</v>
      </c>
      <c r="Q148" s="26" t="e">
        <f t="shared" si="12"/>
        <v>#NUM!</v>
      </c>
      <c r="R148" s="19">
        <f t="shared" si="15"/>
        <v>86</v>
      </c>
      <c r="U148" s="23">
        <f t="shared" si="16"/>
        <v>0</v>
      </c>
    </row>
    <row r="149" spans="1:21" ht="12.75">
      <c r="A149">
        <v>27</v>
      </c>
      <c r="B149">
        <v>0</v>
      </c>
      <c r="C149" t="e">
        <f>DGET(List3!$A$2:$E$999,2,$B148:B149)</f>
        <v>#VALUE!</v>
      </c>
      <c r="D149" t="e">
        <f>DGET(List3!$A$2:$E$999,3,$B148:$B149)</f>
        <v>#VALUE!</v>
      </c>
      <c r="E149" s="4" t="e">
        <f>DGET(List3!$A$2:$E$999,4,$B148:$B149)</f>
        <v>#VALUE!</v>
      </c>
      <c r="F149" s="4" t="e">
        <f>DGET(List3!$A$2:$E$999,5,$B148:$B149)</f>
        <v>#VALUE!</v>
      </c>
      <c r="O149" s="21">
        <f t="shared" si="13"/>
        <v>0</v>
      </c>
      <c r="P149" s="27">
        <f t="shared" si="14"/>
        <v>0</v>
      </c>
      <c r="Q149" s="26" t="e">
        <f t="shared" si="12"/>
        <v>#NUM!</v>
      </c>
      <c r="R149" s="19">
        <f t="shared" si="15"/>
        <v>86</v>
      </c>
      <c r="U149" s="23">
        <f t="shared" si="16"/>
        <v>0</v>
      </c>
    </row>
    <row r="150" spans="2:21" ht="12.75" hidden="1">
      <c r="B150" s="3" t="s">
        <v>34</v>
      </c>
      <c r="O150" s="21">
        <f t="shared" si="13"/>
        <v>0</v>
      </c>
      <c r="P150" s="27">
        <f t="shared" si="14"/>
        <v>0</v>
      </c>
      <c r="Q150" s="26" t="e">
        <f t="shared" si="12"/>
        <v>#NUM!</v>
      </c>
      <c r="R150" s="19">
        <f t="shared" si="15"/>
        <v>86</v>
      </c>
      <c r="U150" s="23">
        <f t="shared" si="16"/>
        <v>0</v>
      </c>
    </row>
    <row r="151" spans="1:21" ht="12.75">
      <c r="A151">
        <v>28</v>
      </c>
      <c r="B151">
        <v>0</v>
      </c>
      <c r="C151" t="e">
        <f>DGET(List3!$A$2:$E$999,2,$B150:B151)</f>
        <v>#VALUE!</v>
      </c>
      <c r="D151" t="e">
        <f>DGET(List3!$A$2:$E$999,3,$B150:$B151)</f>
        <v>#VALUE!</v>
      </c>
      <c r="E151" s="4" t="e">
        <f>DGET(List3!$A$2:$E$999,4,$B150:$B151)</f>
        <v>#VALUE!</v>
      </c>
      <c r="F151" s="4" t="e">
        <f>DGET(List3!$A$2:$E$999,5,$B150:$B151)</f>
        <v>#VALUE!</v>
      </c>
      <c r="O151" s="21">
        <f t="shared" si="13"/>
        <v>0</v>
      </c>
      <c r="P151" s="27">
        <f t="shared" si="14"/>
        <v>0</v>
      </c>
      <c r="Q151" s="26" t="e">
        <f t="shared" si="12"/>
        <v>#NUM!</v>
      </c>
      <c r="R151" s="19">
        <f t="shared" si="15"/>
        <v>86</v>
      </c>
      <c r="U151" s="23">
        <f t="shared" si="16"/>
        <v>0</v>
      </c>
    </row>
    <row r="152" spans="2:21" ht="12.75" hidden="1">
      <c r="B152" s="3" t="s">
        <v>34</v>
      </c>
      <c r="O152" s="21">
        <f t="shared" si="13"/>
        <v>0</v>
      </c>
      <c r="P152" s="27">
        <f t="shared" si="14"/>
        <v>0</v>
      </c>
      <c r="Q152" s="26" t="e">
        <f t="shared" si="12"/>
        <v>#NUM!</v>
      </c>
      <c r="R152" s="19">
        <f t="shared" si="15"/>
        <v>86</v>
      </c>
      <c r="U152" s="23">
        <f t="shared" si="16"/>
        <v>0</v>
      </c>
    </row>
    <row r="153" spans="1:21" ht="12.75">
      <c r="A153">
        <v>29</v>
      </c>
      <c r="B153">
        <v>0</v>
      </c>
      <c r="C153" t="e">
        <f>DGET(List3!$A$2:$E$999,2,$B152:B153)</f>
        <v>#VALUE!</v>
      </c>
      <c r="D153" t="e">
        <f>DGET(List3!$A$2:$E$999,3,$B152:$B153)</f>
        <v>#VALUE!</v>
      </c>
      <c r="E153" s="4" t="e">
        <f>DGET(List3!$A$2:$E$999,4,$B152:$B153)</f>
        <v>#VALUE!</v>
      </c>
      <c r="F153" s="4" t="e">
        <f>DGET(List3!$A$2:$E$999,5,$B152:$B153)</f>
        <v>#VALUE!</v>
      </c>
      <c r="O153" s="21">
        <f t="shared" si="13"/>
        <v>0</v>
      </c>
      <c r="P153" s="27">
        <f t="shared" si="14"/>
        <v>0</v>
      </c>
      <c r="Q153" s="26" t="e">
        <f t="shared" si="12"/>
        <v>#NUM!</v>
      </c>
      <c r="R153" s="19">
        <f t="shared" si="15"/>
        <v>86</v>
      </c>
      <c r="U153" s="23">
        <f t="shared" si="16"/>
        <v>0</v>
      </c>
    </row>
    <row r="154" spans="2:21" ht="12.75" hidden="1">
      <c r="B154" s="3" t="s">
        <v>34</v>
      </c>
      <c r="O154" s="21">
        <f t="shared" si="13"/>
        <v>0</v>
      </c>
      <c r="P154" s="27">
        <f t="shared" si="14"/>
        <v>0</v>
      </c>
      <c r="Q154" s="26" t="e">
        <f t="shared" si="12"/>
        <v>#NUM!</v>
      </c>
      <c r="R154" s="19">
        <f t="shared" si="15"/>
        <v>86</v>
      </c>
      <c r="U154" s="23">
        <f t="shared" si="16"/>
        <v>0</v>
      </c>
    </row>
    <row r="155" spans="1:21" ht="12.75">
      <c r="A155">
        <v>30</v>
      </c>
      <c r="B155">
        <v>0</v>
      </c>
      <c r="C155" t="e">
        <f>DGET(List3!$A$2:$E$999,2,$B154:B155)</f>
        <v>#VALUE!</v>
      </c>
      <c r="D155" t="e">
        <f>DGET(List3!$A$2:$E$999,3,$B154:$B155)</f>
        <v>#VALUE!</v>
      </c>
      <c r="E155" s="4" t="e">
        <f>DGET(List3!$A$2:$E$999,4,$B154:$B155)</f>
        <v>#VALUE!</v>
      </c>
      <c r="F155" s="4" t="e">
        <f>DGET(List3!$A$2:$E$999,5,$B154:$B155)</f>
        <v>#VALUE!</v>
      </c>
      <c r="O155" s="21">
        <f t="shared" si="13"/>
        <v>0</v>
      </c>
      <c r="P155" s="27">
        <f t="shared" si="14"/>
        <v>0</v>
      </c>
      <c r="Q155" s="26" t="e">
        <f t="shared" si="12"/>
        <v>#NUM!</v>
      </c>
      <c r="R155" s="19">
        <f t="shared" si="15"/>
        <v>86</v>
      </c>
      <c r="U155" s="23">
        <f t="shared" si="16"/>
        <v>0</v>
      </c>
    </row>
    <row r="156" ht="12.75">
      <c r="P156" s="20"/>
    </row>
    <row r="157" spans="2:16" ht="15.75">
      <c r="B157" s="60" t="s">
        <v>521</v>
      </c>
      <c r="C157" s="60"/>
      <c r="D157" s="60"/>
      <c r="P157" s="20"/>
    </row>
    <row r="158" spans="2:21" ht="12.75">
      <c r="B158" s="3" t="s">
        <v>34</v>
      </c>
      <c r="C158" s="1" t="s">
        <v>0</v>
      </c>
      <c r="D158" s="1" t="s">
        <v>1</v>
      </c>
      <c r="E158" s="1" t="s">
        <v>2</v>
      </c>
      <c r="F158" s="1" t="s">
        <v>3</v>
      </c>
      <c r="G158" s="1" t="s">
        <v>4</v>
      </c>
      <c r="H158" s="1">
        <v>2</v>
      </c>
      <c r="I158" s="1" t="s">
        <v>5</v>
      </c>
      <c r="J158" s="1" t="s">
        <v>6</v>
      </c>
      <c r="K158" s="1" t="s">
        <v>7</v>
      </c>
      <c r="L158" s="1" t="s">
        <v>8</v>
      </c>
      <c r="M158" s="1" t="s">
        <v>522</v>
      </c>
      <c r="N158" s="1" t="s">
        <v>523</v>
      </c>
      <c r="O158" s="1" t="s">
        <v>9</v>
      </c>
      <c r="P158" s="1" t="s">
        <v>10</v>
      </c>
      <c r="Q158" s="1" t="s">
        <v>11</v>
      </c>
      <c r="R158" s="1" t="s">
        <v>528</v>
      </c>
      <c r="S158" s="1" t="s">
        <v>529</v>
      </c>
      <c r="T158" s="1" t="s">
        <v>530</v>
      </c>
      <c r="U158" s="1" t="s">
        <v>527</v>
      </c>
    </row>
    <row r="159" spans="1:21" ht="12.75">
      <c r="A159">
        <v>1</v>
      </c>
      <c r="B159">
        <v>0</v>
      </c>
      <c r="C159" t="e">
        <f>DGET(List3!$A$2:$E$999,2,$B158:B159)</f>
        <v>#VALUE!</v>
      </c>
      <c r="D159" t="e">
        <f>DGET(List3!$A$2:$E$999,3,$B158:$B159)</f>
        <v>#VALUE!</v>
      </c>
      <c r="E159" s="4" t="e">
        <f>DGET(List3!$A$2:$E$999,4,$B158:$B159)</f>
        <v>#VALUE!</v>
      </c>
      <c r="F159" s="4" t="e">
        <f>DGET(List3!$A$2:$E$999,5,$B158:$B159)</f>
        <v>#VALUE!</v>
      </c>
      <c r="O159" s="21">
        <f t="shared" si="13"/>
        <v>0</v>
      </c>
      <c r="P159" s="27">
        <f t="shared" si="14"/>
        <v>0</v>
      </c>
      <c r="Q159" s="26" t="e">
        <f aca="true" t="shared" si="17" ref="Q159:Q222">SMALL(G159:N159,7)-SMALL(G159:N159,2)</f>
        <v>#NUM!</v>
      </c>
      <c r="R159" s="19">
        <f aca="true" t="shared" si="18" ref="R159:R222">86-(O159-$K$363)</f>
        <v>86</v>
      </c>
      <c r="U159" s="23">
        <f t="shared" si="16"/>
        <v>0</v>
      </c>
    </row>
    <row r="160" spans="2:21" ht="12.75" hidden="1">
      <c r="B160" s="3" t="s">
        <v>34</v>
      </c>
      <c r="O160" s="21">
        <f t="shared" si="13"/>
        <v>0</v>
      </c>
      <c r="P160" s="27">
        <f t="shared" si="14"/>
        <v>0</v>
      </c>
      <c r="Q160" s="26" t="e">
        <f t="shared" si="17"/>
        <v>#NUM!</v>
      </c>
      <c r="R160" s="19">
        <f t="shared" si="18"/>
        <v>86</v>
      </c>
      <c r="U160" s="23">
        <f t="shared" si="16"/>
        <v>0</v>
      </c>
    </row>
    <row r="161" spans="1:21" ht="12.75">
      <c r="A161">
        <v>2</v>
      </c>
      <c r="B161">
        <v>0</v>
      </c>
      <c r="C161" t="e">
        <f>DGET(List3!$A$2:$E$999,2,$B160:B161)</f>
        <v>#VALUE!</v>
      </c>
      <c r="D161" t="e">
        <f>DGET(List3!$A$2:$E$999,3,$B160:$B161)</f>
        <v>#VALUE!</v>
      </c>
      <c r="E161" s="4" t="e">
        <f>DGET(List3!$A$2:$E$999,4,$B160:$B161)</f>
        <v>#VALUE!</v>
      </c>
      <c r="F161" s="4" t="e">
        <f>DGET(List3!$A$2:$E$999,5,$B160:$B161)</f>
        <v>#VALUE!</v>
      </c>
      <c r="O161" s="21">
        <f t="shared" si="13"/>
        <v>0</v>
      </c>
      <c r="P161" s="27">
        <f t="shared" si="14"/>
        <v>0</v>
      </c>
      <c r="Q161" s="26" t="e">
        <f t="shared" si="17"/>
        <v>#NUM!</v>
      </c>
      <c r="R161" s="19">
        <f t="shared" si="18"/>
        <v>86</v>
      </c>
      <c r="U161" s="23">
        <f t="shared" si="16"/>
        <v>0</v>
      </c>
    </row>
    <row r="162" spans="2:21" ht="12.75" hidden="1">
      <c r="B162" s="3" t="s">
        <v>34</v>
      </c>
      <c r="O162" s="21">
        <f aca="true" t="shared" si="19" ref="O162:O225">SUM(G162:N162)</f>
        <v>0</v>
      </c>
      <c r="P162" s="27">
        <f aca="true" t="shared" si="20" ref="P162:P225">MAX(G162:N162)-MIN(G162:N162)</f>
        <v>0</v>
      </c>
      <c r="Q162" s="26" t="e">
        <f t="shared" si="17"/>
        <v>#NUM!</v>
      </c>
      <c r="R162" s="19">
        <f t="shared" si="18"/>
        <v>86</v>
      </c>
      <c r="U162" s="23">
        <f aca="true" t="shared" si="21" ref="U162:U225">O162/8</f>
        <v>0</v>
      </c>
    </row>
    <row r="163" spans="1:21" ht="12.75">
      <c r="A163">
        <v>3</v>
      </c>
      <c r="B163">
        <v>0</v>
      </c>
      <c r="C163" t="e">
        <f>DGET(List3!$A$2:$E$999,2,$B162:B163)</f>
        <v>#VALUE!</v>
      </c>
      <c r="D163" t="e">
        <f>DGET(List3!$A$2:$E$999,3,$B162:$B163)</f>
        <v>#VALUE!</v>
      </c>
      <c r="E163" s="4" t="e">
        <f>DGET(List3!$A$2:$E$999,4,$B162:$B163)</f>
        <v>#VALUE!</v>
      </c>
      <c r="F163" s="4" t="e">
        <f>DGET(List3!$A$2:$E$999,5,$B162:$B163)</f>
        <v>#VALUE!</v>
      </c>
      <c r="O163" s="21">
        <f t="shared" si="19"/>
        <v>0</v>
      </c>
      <c r="P163" s="27">
        <f t="shared" si="20"/>
        <v>0</v>
      </c>
      <c r="Q163" s="26" t="e">
        <f t="shared" si="17"/>
        <v>#NUM!</v>
      </c>
      <c r="R163" s="19">
        <f t="shared" si="18"/>
        <v>86</v>
      </c>
      <c r="U163" s="23">
        <f t="shared" si="21"/>
        <v>0</v>
      </c>
    </row>
    <row r="164" spans="2:21" ht="12.75" hidden="1">
      <c r="B164" s="3" t="s">
        <v>34</v>
      </c>
      <c r="O164" s="21">
        <f t="shared" si="19"/>
        <v>0</v>
      </c>
      <c r="P164" s="27">
        <f t="shared" si="20"/>
        <v>0</v>
      </c>
      <c r="Q164" s="26" t="e">
        <f t="shared" si="17"/>
        <v>#NUM!</v>
      </c>
      <c r="R164" s="19">
        <f t="shared" si="18"/>
        <v>86</v>
      </c>
      <c r="U164" s="23">
        <f t="shared" si="21"/>
        <v>0</v>
      </c>
    </row>
    <row r="165" spans="1:21" ht="12.75">
      <c r="A165">
        <v>4</v>
      </c>
      <c r="B165">
        <v>0</v>
      </c>
      <c r="C165" t="e">
        <f>DGET(List3!$A$2:$E$999,2,$B164:B165)</f>
        <v>#VALUE!</v>
      </c>
      <c r="D165" t="e">
        <f>DGET(List3!$A$2:$E$999,3,$B164:$B165)</f>
        <v>#VALUE!</v>
      </c>
      <c r="E165" s="4" t="e">
        <f>DGET(List3!$A$2:$E$999,4,$B164:$B165)</f>
        <v>#VALUE!</v>
      </c>
      <c r="F165" s="4" t="e">
        <f>DGET(List3!$A$2:$E$999,5,$B164:$B165)</f>
        <v>#VALUE!</v>
      </c>
      <c r="O165" s="21">
        <f t="shared" si="19"/>
        <v>0</v>
      </c>
      <c r="P165" s="27">
        <f t="shared" si="20"/>
        <v>0</v>
      </c>
      <c r="Q165" s="26" t="e">
        <f t="shared" si="17"/>
        <v>#NUM!</v>
      </c>
      <c r="R165" s="19">
        <f t="shared" si="18"/>
        <v>86</v>
      </c>
      <c r="U165" s="23">
        <f t="shared" si="21"/>
        <v>0</v>
      </c>
    </row>
    <row r="166" spans="2:21" ht="12.75" hidden="1">
      <c r="B166" s="3" t="s">
        <v>34</v>
      </c>
      <c r="O166" s="21">
        <f t="shared" si="19"/>
        <v>0</v>
      </c>
      <c r="P166" s="27">
        <f t="shared" si="20"/>
        <v>0</v>
      </c>
      <c r="Q166" s="26" t="e">
        <f t="shared" si="17"/>
        <v>#NUM!</v>
      </c>
      <c r="R166" s="19">
        <f t="shared" si="18"/>
        <v>86</v>
      </c>
      <c r="U166" s="23">
        <f t="shared" si="21"/>
        <v>0</v>
      </c>
    </row>
    <row r="167" spans="1:21" ht="12.75">
      <c r="A167">
        <v>5</v>
      </c>
      <c r="B167">
        <v>0</v>
      </c>
      <c r="C167" t="e">
        <f>DGET(List3!$A$2:$E$999,2,$B166:B167)</f>
        <v>#VALUE!</v>
      </c>
      <c r="D167" t="e">
        <f>DGET(List3!$A$2:$E$999,3,$B166:$B167)</f>
        <v>#VALUE!</v>
      </c>
      <c r="E167" s="4" t="e">
        <f>DGET(List3!$A$2:$E$999,4,$B166:$B167)</f>
        <v>#VALUE!</v>
      </c>
      <c r="F167" s="4" t="e">
        <f>DGET(List3!$A$2:$E$999,5,$B166:$B167)</f>
        <v>#VALUE!</v>
      </c>
      <c r="O167" s="21">
        <f t="shared" si="19"/>
        <v>0</v>
      </c>
      <c r="P167" s="27">
        <f t="shared" si="20"/>
        <v>0</v>
      </c>
      <c r="Q167" s="26" t="e">
        <f t="shared" si="17"/>
        <v>#NUM!</v>
      </c>
      <c r="R167" s="19">
        <f t="shared" si="18"/>
        <v>86</v>
      </c>
      <c r="U167" s="23">
        <f t="shared" si="21"/>
        <v>0</v>
      </c>
    </row>
    <row r="168" spans="2:21" ht="12.75" hidden="1">
      <c r="B168" s="3" t="s">
        <v>34</v>
      </c>
      <c r="O168" s="21">
        <f t="shared" si="19"/>
        <v>0</v>
      </c>
      <c r="P168" s="27">
        <f t="shared" si="20"/>
        <v>0</v>
      </c>
      <c r="Q168" s="26" t="e">
        <f t="shared" si="17"/>
        <v>#NUM!</v>
      </c>
      <c r="R168" s="19">
        <f t="shared" si="18"/>
        <v>86</v>
      </c>
      <c r="U168" s="23">
        <f t="shared" si="21"/>
        <v>0</v>
      </c>
    </row>
    <row r="169" spans="1:21" ht="12.75">
      <c r="A169">
        <v>6</v>
      </c>
      <c r="B169">
        <v>0</v>
      </c>
      <c r="C169" t="e">
        <f>DGET(List3!$A$2:$E$999,2,$B168:B169)</f>
        <v>#VALUE!</v>
      </c>
      <c r="D169" t="e">
        <f>DGET(List3!$A$2:$E$999,3,$B168:$B169)</f>
        <v>#VALUE!</v>
      </c>
      <c r="E169" s="4" t="e">
        <f>DGET(List3!$A$2:$E$999,4,$B168:$B169)</f>
        <v>#VALUE!</v>
      </c>
      <c r="F169" s="4" t="e">
        <f>DGET(List3!$A$2:$E$999,5,$B168:$B169)</f>
        <v>#VALUE!</v>
      </c>
      <c r="O169" s="21">
        <f t="shared" si="19"/>
        <v>0</v>
      </c>
      <c r="P169" s="27">
        <f t="shared" si="20"/>
        <v>0</v>
      </c>
      <c r="Q169" s="26" t="e">
        <f t="shared" si="17"/>
        <v>#NUM!</v>
      </c>
      <c r="R169" s="19">
        <f t="shared" si="18"/>
        <v>86</v>
      </c>
      <c r="U169" s="23">
        <f t="shared" si="21"/>
        <v>0</v>
      </c>
    </row>
    <row r="170" spans="2:21" ht="12.75" hidden="1">
      <c r="B170" s="3" t="s">
        <v>34</v>
      </c>
      <c r="O170" s="21">
        <f t="shared" si="19"/>
        <v>0</v>
      </c>
      <c r="P170" s="27">
        <f t="shared" si="20"/>
        <v>0</v>
      </c>
      <c r="Q170" s="26" t="e">
        <f t="shared" si="17"/>
        <v>#NUM!</v>
      </c>
      <c r="R170" s="19">
        <f t="shared" si="18"/>
        <v>86</v>
      </c>
      <c r="U170" s="23">
        <f t="shared" si="21"/>
        <v>0</v>
      </c>
    </row>
    <row r="171" spans="1:21" ht="12.75">
      <c r="A171">
        <v>7</v>
      </c>
      <c r="B171">
        <v>0</v>
      </c>
      <c r="C171" t="e">
        <f>DGET(List3!$A$2:$E$999,2,$B170:B171)</f>
        <v>#VALUE!</v>
      </c>
      <c r="D171" t="e">
        <f>DGET(List3!$A$2:$E$999,3,$B170:$B171)</f>
        <v>#VALUE!</v>
      </c>
      <c r="E171" s="4" t="e">
        <f>DGET(List3!$A$2:$E$999,4,$B170:$B171)</f>
        <v>#VALUE!</v>
      </c>
      <c r="F171" s="4" t="e">
        <f>DGET(List3!$A$2:$E$999,5,$B170:$B171)</f>
        <v>#VALUE!</v>
      </c>
      <c r="O171" s="21">
        <f t="shared" si="19"/>
        <v>0</v>
      </c>
      <c r="P171" s="27">
        <f t="shared" si="20"/>
        <v>0</v>
      </c>
      <c r="Q171" s="26" t="e">
        <f t="shared" si="17"/>
        <v>#NUM!</v>
      </c>
      <c r="R171" s="19">
        <f t="shared" si="18"/>
        <v>86</v>
      </c>
      <c r="U171" s="23">
        <f t="shared" si="21"/>
        <v>0</v>
      </c>
    </row>
    <row r="172" spans="2:21" ht="12.75" hidden="1">
      <c r="B172" s="3" t="s">
        <v>34</v>
      </c>
      <c r="O172" s="21">
        <f t="shared" si="19"/>
        <v>0</v>
      </c>
      <c r="P172" s="27">
        <f t="shared" si="20"/>
        <v>0</v>
      </c>
      <c r="Q172" s="26" t="e">
        <f t="shared" si="17"/>
        <v>#NUM!</v>
      </c>
      <c r="R172" s="19">
        <f t="shared" si="18"/>
        <v>86</v>
      </c>
      <c r="U172" s="23">
        <f t="shared" si="21"/>
        <v>0</v>
      </c>
    </row>
    <row r="173" spans="1:21" ht="12.75">
      <c r="A173">
        <v>8</v>
      </c>
      <c r="B173">
        <v>0</v>
      </c>
      <c r="C173" t="e">
        <f>DGET(List3!$A$2:$E$999,2,$B172:B173)</f>
        <v>#VALUE!</v>
      </c>
      <c r="D173" t="e">
        <f>DGET(List3!$A$2:$E$999,3,$B172:$B173)</f>
        <v>#VALUE!</v>
      </c>
      <c r="E173" s="4" t="e">
        <f>DGET(List3!$A$2:$E$999,4,$B172:$B173)</f>
        <v>#VALUE!</v>
      </c>
      <c r="F173" s="4" t="e">
        <f>DGET(List3!$A$2:$E$999,5,$B172:$B173)</f>
        <v>#VALUE!</v>
      </c>
      <c r="O173" s="21">
        <f t="shared" si="19"/>
        <v>0</v>
      </c>
      <c r="P173" s="27">
        <f t="shared" si="20"/>
        <v>0</v>
      </c>
      <c r="Q173" s="26" t="e">
        <f t="shared" si="17"/>
        <v>#NUM!</v>
      </c>
      <c r="R173" s="19">
        <f t="shared" si="18"/>
        <v>86</v>
      </c>
      <c r="U173" s="23">
        <f t="shared" si="21"/>
        <v>0</v>
      </c>
    </row>
    <row r="174" spans="2:21" ht="12.75" hidden="1">
      <c r="B174" s="3" t="s">
        <v>34</v>
      </c>
      <c r="O174" s="21">
        <f t="shared" si="19"/>
        <v>0</v>
      </c>
      <c r="P174" s="27">
        <f t="shared" si="20"/>
        <v>0</v>
      </c>
      <c r="Q174" s="26" t="e">
        <f t="shared" si="17"/>
        <v>#NUM!</v>
      </c>
      <c r="R174" s="19">
        <f t="shared" si="18"/>
        <v>86</v>
      </c>
      <c r="U174" s="23">
        <f t="shared" si="21"/>
        <v>0</v>
      </c>
    </row>
    <row r="175" spans="1:21" ht="12.75">
      <c r="A175">
        <v>9</v>
      </c>
      <c r="B175">
        <v>0</v>
      </c>
      <c r="C175" t="e">
        <f>DGET(List3!$A$2:$E$999,2,$B174:B175)</f>
        <v>#VALUE!</v>
      </c>
      <c r="D175" t="e">
        <f>DGET(List3!$A$2:$E$999,3,$B174:$B175)</f>
        <v>#VALUE!</v>
      </c>
      <c r="E175" s="4" t="e">
        <f>DGET(List3!$A$2:$E$999,4,$B174:$B175)</f>
        <v>#VALUE!</v>
      </c>
      <c r="F175" s="4" t="e">
        <f>DGET(List3!$A$2:$E$999,5,$B174:$B175)</f>
        <v>#VALUE!</v>
      </c>
      <c r="O175" s="21">
        <f t="shared" si="19"/>
        <v>0</v>
      </c>
      <c r="P175" s="27">
        <f t="shared" si="20"/>
        <v>0</v>
      </c>
      <c r="Q175" s="26" t="e">
        <f t="shared" si="17"/>
        <v>#NUM!</v>
      </c>
      <c r="R175" s="19">
        <f t="shared" si="18"/>
        <v>86</v>
      </c>
      <c r="U175" s="23">
        <f t="shared" si="21"/>
        <v>0</v>
      </c>
    </row>
    <row r="176" spans="2:21" ht="12.75" hidden="1">
      <c r="B176" s="3" t="s">
        <v>34</v>
      </c>
      <c r="O176" s="21">
        <f t="shared" si="19"/>
        <v>0</v>
      </c>
      <c r="P176" s="27">
        <f t="shared" si="20"/>
        <v>0</v>
      </c>
      <c r="Q176" s="26" t="e">
        <f t="shared" si="17"/>
        <v>#NUM!</v>
      </c>
      <c r="R176" s="19">
        <f t="shared" si="18"/>
        <v>86</v>
      </c>
      <c r="U176" s="23">
        <f t="shared" si="21"/>
        <v>0</v>
      </c>
    </row>
    <row r="177" spans="1:21" ht="12.75">
      <c r="A177">
        <v>10</v>
      </c>
      <c r="B177">
        <v>0</v>
      </c>
      <c r="C177" t="e">
        <f>DGET(List3!$A$2:$E$999,2,$B176:B177)</f>
        <v>#VALUE!</v>
      </c>
      <c r="D177" t="e">
        <f>DGET(List3!$A$2:$E$999,3,$B176:$B177)</f>
        <v>#VALUE!</v>
      </c>
      <c r="E177" s="4" t="e">
        <f>DGET(List3!$A$2:$E$999,4,$B176:$B177)</f>
        <v>#VALUE!</v>
      </c>
      <c r="F177" s="4" t="e">
        <f>DGET(List3!$A$2:$E$999,5,$B176:$B177)</f>
        <v>#VALUE!</v>
      </c>
      <c r="O177" s="21">
        <f t="shared" si="19"/>
        <v>0</v>
      </c>
      <c r="P177" s="27">
        <f t="shared" si="20"/>
        <v>0</v>
      </c>
      <c r="Q177" s="26" t="e">
        <f t="shared" si="17"/>
        <v>#NUM!</v>
      </c>
      <c r="R177" s="19">
        <f t="shared" si="18"/>
        <v>86</v>
      </c>
      <c r="U177" s="23">
        <f t="shared" si="21"/>
        <v>0</v>
      </c>
    </row>
    <row r="178" spans="2:21" ht="12.75" hidden="1">
      <c r="B178" s="3" t="s">
        <v>34</v>
      </c>
      <c r="O178" s="21">
        <f t="shared" si="19"/>
        <v>0</v>
      </c>
      <c r="P178" s="27">
        <f t="shared" si="20"/>
        <v>0</v>
      </c>
      <c r="Q178" s="26" t="e">
        <f t="shared" si="17"/>
        <v>#NUM!</v>
      </c>
      <c r="R178" s="19">
        <f t="shared" si="18"/>
        <v>86</v>
      </c>
      <c r="U178" s="23">
        <f t="shared" si="21"/>
        <v>0</v>
      </c>
    </row>
    <row r="179" spans="1:21" ht="12.75">
      <c r="A179">
        <v>11</v>
      </c>
      <c r="B179">
        <v>0</v>
      </c>
      <c r="C179" t="e">
        <f>DGET(List3!$A$2:$E$999,2,$B178:B179)</f>
        <v>#VALUE!</v>
      </c>
      <c r="D179" t="e">
        <f>DGET(List3!$A$2:$E$999,3,$B178:$B179)</f>
        <v>#VALUE!</v>
      </c>
      <c r="E179" s="4" t="e">
        <f>DGET(List3!$A$2:$E$999,4,$B178:$B179)</f>
        <v>#VALUE!</v>
      </c>
      <c r="F179" s="4" t="e">
        <f>DGET(List3!$A$2:$E$999,5,$B178:$B179)</f>
        <v>#VALUE!</v>
      </c>
      <c r="O179" s="21">
        <f t="shared" si="19"/>
        <v>0</v>
      </c>
      <c r="P179" s="27">
        <f t="shared" si="20"/>
        <v>0</v>
      </c>
      <c r="Q179" s="26" t="e">
        <f t="shared" si="17"/>
        <v>#NUM!</v>
      </c>
      <c r="R179" s="19">
        <f t="shared" si="18"/>
        <v>86</v>
      </c>
      <c r="U179" s="23">
        <f t="shared" si="21"/>
        <v>0</v>
      </c>
    </row>
    <row r="180" spans="2:21" ht="12.75" hidden="1">
      <c r="B180" s="3" t="s">
        <v>34</v>
      </c>
      <c r="O180" s="21">
        <f t="shared" si="19"/>
        <v>0</v>
      </c>
      <c r="P180" s="27">
        <f t="shared" si="20"/>
        <v>0</v>
      </c>
      <c r="Q180" s="26" t="e">
        <f t="shared" si="17"/>
        <v>#NUM!</v>
      </c>
      <c r="R180" s="19">
        <f t="shared" si="18"/>
        <v>86</v>
      </c>
      <c r="U180" s="23">
        <f t="shared" si="21"/>
        <v>0</v>
      </c>
    </row>
    <row r="181" spans="1:21" ht="12.75">
      <c r="A181">
        <v>12</v>
      </c>
      <c r="B181">
        <v>0</v>
      </c>
      <c r="C181" t="e">
        <f>DGET(List3!$A$2:$E$999,2,$B180:B181)</f>
        <v>#VALUE!</v>
      </c>
      <c r="D181" t="e">
        <f>DGET(List3!$A$2:$E$999,3,$B180:$B181)</f>
        <v>#VALUE!</v>
      </c>
      <c r="E181" s="4" t="e">
        <f>DGET(List3!$A$2:$E$999,4,$B180:$B181)</f>
        <v>#VALUE!</v>
      </c>
      <c r="F181" s="4" t="e">
        <f>DGET(List3!$A$2:$E$999,5,$B180:$B181)</f>
        <v>#VALUE!</v>
      </c>
      <c r="O181" s="21">
        <f t="shared" si="19"/>
        <v>0</v>
      </c>
      <c r="P181" s="27">
        <f t="shared" si="20"/>
        <v>0</v>
      </c>
      <c r="Q181" s="26" t="e">
        <f t="shared" si="17"/>
        <v>#NUM!</v>
      </c>
      <c r="R181" s="19">
        <f t="shared" si="18"/>
        <v>86</v>
      </c>
      <c r="U181" s="23">
        <f t="shared" si="21"/>
        <v>0</v>
      </c>
    </row>
    <row r="182" spans="2:21" ht="12.75" hidden="1">
      <c r="B182" s="3" t="s">
        <v>34</v>
      </c>
      <c r="O182" s="21">
        <f t="shared" si="19"/>
        <v>0</v>
      </c>
      <c r="P182" s="27">
        <f t="shared" si="20"/>
        <v>0</v>
      </c>
      <c r="Q182" s="26" t="e">
        <f t="shared" si="17"/>
        <v>#NUM!</v>
      </c>
      <c r="R182" s="19">
        <f t="shared" si="18"/>
        <v>86</v>
      </c>
      <c r="U182" s="23">
        <f t="shared" si="21"/>
        <v>0</v>
      </c>
    </row>
    <row r="183" spans="1:21" ht="12.75">
      <c r="A183">
        <v>13</v>
      </c>
      <c r="B183">
        <v>0</v>
      </c>
      <c r="C183" t="e">
        <f>DGET(List3!$A$2:$E$999,2,$B182:B183)</f>
        <v>#VALUE!</v>
      </c>
      <c r="D183" t="e">
        <f>DGET(List3!$A$2:$E$999,3,$B182:$B183)</f>
        <v>#VALUE!</v>
      </c>
      <c r="E183" s="4" t="e">
        <f>DGET(List3!$A$2:$E$999,4,$B182:$B183)</f>
        <v>#VALUE!</v>
      </c>
      <c r="F183" s="4" t="e">
        <f>DGET(List3!$A$2:$E$999,5,$B182:$B183)</f>
        <v>#VALUE!</v>
      </c>
      <c r="O183" s="21">
        <f t="shared" si="19"/>
        <v>0</v>
      </c>
      <c r="P183" s="27">
        <f t="shared" si="20"/>
        <v>0</v>
      </c>
      <c r="Q183" s="26" t="e">
        <f t="shared" si="17"/>
        <v>#NUM!</v>
      </c>
      <c r="R183" s="19">
        <f t="shared" si="18"/>
        <v>86</v>
      </c>
      <c r="U183" s="23">
        <f t="shared" si="21"/>
        <v>0</v>
      </c>
    </row>
    <row r="184" spans="2:21" ht="12.75" hidden="1">
      <c r="B184" s="3" t="s">
        <v>34</v>
      </c>
      <c r="O184" s="21">
        <f t="shared" si="19"/>
        <v>0</v>
      </c>
      <c r="P184" s="27">
        <f t="shared" si="20"/>
        <v>0</v>
      </c>
      <c r="Q184" s="26" t="e">
        <f t="shared" si="17"/>
        <v>#NUM!</v>
      </c>
      <c r="R184" s="19">
        <f t="shared" si="18"/>
        <v>86</v>
      </c>
      <c r="U184" s="23">
        <f t="shared" si="21"/>
        <v>0</v>
      </c>
    </row>
    <row r="185" spans="1:21" ht="12.75">
      <c r="A185">
        <v>14</v>
      </c>
      <c r="B185">
        <v>0</v>
      </c>
      <c r="C185" t="e">
        <f>DGET(List3!$A$2:$E$999,2,$B184:B185)</f>
        <v>#VALUE!</v>
      </c>
      <c r="D185" t="e">
        <f>DGET(List3!$A$2:$E$999,3,$B184:$B185)</f>
        <v>#VALUE!</v>
      </c>
      <c r="E185" s="4" t="e">
        <f>DGET(List3!$A$2:$E$999,4,$B184:$B185)</f>
        <v>#VALUE!</v>
      </c>
      <c r="F185" s="4" t="e">
        <f>DGET(List3!$A$2:$E$999,5,$B184:$B185)</f>
        <v>#VALUE!</v>
      </c>
      <c r="O185" s="21">
        <f t="shared" si="19"/>
        <v>0</v>
      </c>
      <c r="P185" s="27">
        <f t="shared" si="20"/>
        <v>0</v>
      </c>
      <c r="Q185" s="26" t="e">
        <f t="shared" si="17"/>
        <v>#NUM!</v>
      </c>
      <c r="R185" s="19">
        <f t="shared" si="18"/>
        <v>86</v>
      </c>
      <c r="U185" s="23">
        <f t="shared" si="21"/>
        <v>0</v>
      </c>
    </row>
    <row r="186" spans="2:21" ht="12.75" hidden="1">
      <c r="B186" s="3" t="s">
        <v>34</v>
      </c>
      <c r="O186" s="21">
        <f t="shared" si="19"/>
        <v>0</v>
      </c>
      <c r="P186" s="27">
        <f t="shared" si="20"/>
        <v>0</v>
      </c>
      <c r="Q186" s="26" t="e">
        <f t="shared" si="17"/>
        <v>#NUM!</v>
      </c>
      <c r="R186" s="19">
        <f t="shared" si="18"/>
        <v>86</v>
      </c>
      <c r="U186" s="23">
        <f t="shared" si="21"/>
        <v>0</v>
      </c>
    </row>
    <row r="187" spans="1:21" ht="12.75">
      <c r="A187">
        <v>15</v>
      </c>
      <c r="B187">
        <v>0</v>
      </c>
      <c r="C187" t="e">
        <f>DGET(List3!$A$2:$E$999,2,$B186:B187)</f>
        <v>#VALUE!</v>
      </c>
      <c r="D187" t="e">
        <f>DGET(List3!$A$2:$E$999,3,$B186:$B187)</f>
        <v>#VALUE!</v>
      </c>
      <c r="E187" s="4" t="e">
        <f>DGET(List3!$A$2:$E$999,4,$B186:$B187)</f>
        <v>#VALUE!</v>
      </c>
      <c r="F187" s="4" t="e">
        <f>DGET(List3!$A$2:$E$999,5,$B186:$B187)</f>
        <v>#VALUE!</v>
      </c>
      <c r="O187" s="21">
        <f t="shared" si="19"/>
        <v>0</v>
      </c>
      <c r="P187" s="27">
        <f t="shared" si="20"/>
        <v>0</v>
      </c>
      <c r="Q187" s="26" t="e">
        <f t="shared" si="17"/>
        <v>#NUM!</v>
      </c>
      <c r="R187" s="19">
        <f t="shared" si="18"/>
        <v>86</v>
      </c>
      <c r="U187" s="23">
        <f t="shared" si="21"/>
        <v>0</v>
      </c>
    </row>
    <row r="188" spans="2:21" ht="12.75" hidden="1">
      <c r="B188" s="3" t="s">
        <v>34</v>
      </c>
      <c r="O188" s="21">
        <f t="shared" si="19"/>
        <v>0</v>
      </c>
      <c r="P188" s="27">
        <f t="shared" si="20"/>
        <v>0</v>
      </c>
      <c r="Q188" s="26" t="e">
        <f t="shared" si="17"/>
        <v>#NUM!</v>
      </c>
      <c r="R188" s="19">
        <f t="shared" si="18"/>
        <v>86</v>
      </c>
      <c r="U188" s="23">
        <f t="shared" si="21"/>
        <v>0</v>
      </c>
    </row>
    <row r="189" spans="1:21" ht="12.75">
      <c r="A189">
        <v>16</v>
      </c>
      <c r="B189">
        <v>0</v>
      </c>
      <c r="C189" t="e">
        <f>DGET(List3!$A$2:$E$999,2,$B188:B189)</f>
        <v>#VALUE!</v>
      </c>
      <c r="D189" t="e">
        <f>DGET(List3!$A$2:$E$999,3,$B188:$B189)</f>
        <v>#VALUE!</v>
      </c>
      <c r="E189" s="4" t="e">
        <f>DGET(List3!$A$2:$E$999,4,$B188:$B189)</f>
        <v>#VALUE!</v>
      </c>
      <c r="F189" s="4" t="e">
        <f>DGET(List3!$A$2:$E$999,5,$B188:$B189)</f>
        <v>#VALUE!</v>
      </c>
      <c r="O189" s="21">
        <f t="shared" si="19"/>
        <v>0</v>
      </c>
      <c r="P189" s="27">
        <f t="shared" si="20"/>
        <v>0</v>
      </c>
      <c r="Q189" s="26" t="e">
        <f t="shared" si="17"/>
        <v>#NUM!</v>
      </c>
      <c r="R189" s="19">
        <f t="shared" si="18"/>
        <v>86</v>
      </c>
      <c r="U189" s="23">
        <f t="shared" si="21"/>
        <v>0</v>
      </c>
    </row>
    <row r="190" spans="2:21" ht="12.75" hidden="1">
      <c r="B190" s="3" t="s">
        <v>34</v>
      </c>
      <c r="O190" s="21">
        <f t="shared" si="19"/>
        <v>0</v>
      </c>
      <c r="P190" s="27">
        <f t="shared" si="20"/>
        <v>0</v>
      </c>
      <c r="Q190" s="26" t="e">
        <f t="shared" si="17"/>
        <v>#NUM!</v>
      </c>
      <c r="R190" s="19">
        <f t="shared" si="18"/>
        <v>86</v>
      </c>
      <c r="U190" s="23">
        <f t="shared" si="21"/>
        <v>0</v>
      </c>
    </row>
    <row r="191" spans="1:21" ht="12.75">
      <c r="A191">
        <v>17</v>
      </c>
      <c r="B191">
        <v>0</v>
      </c>
      <c r="C191" t="e">
        <f>DGET(List3!$A$2:$E$999,2,$B190:B191)</f>
        <v>#VALUE!</v>
      </c>
      <c r="D191" t="e">
        <f>DGET(List3!$A$2:$E$999,3,$B190:$B191)</f>
        <v>#VALUE!</v>
      </c>
      <c r="E191" s="4" t="e">
        <f>DGET(List3!$A$2:$E$999,4,$B190:$B191)</f>
        <v>#VALUE!</v>
      </c>
      <c r="F191" s="4" t="e">
        <f>DGET(List3!$A$2:$E$999,5,$B190:$B191)</f>
        <v>#VALUE!</v>
      </c>
      <c r="O191" s="21">
        <f t="shared" si="19"/>
        <v>0</v>
      </c>
      <c r="P191" s="27">
        <f t="shared" si="20"/>
        <v>0</v>
      </c>
      <c r="Q191" s="26" t="e">
        <f t="shared" si="17"/>
        <v>#NUM!</v>
      </c>
      <c r="R191" s="19">
        <f t="shared" si="18"/>
        <v>86</v>
      </c>
      <c r="U191" s="23">
        <f t="shared" si="21"/>
        <v>0</v>
      </c>
    </row>
    <row r="192" spans="2:21" ht="12.75" hidden="1">
      <c r="B192" s="3" t="s">
        <v>34</v>
      </c>
      <c r="O192" s="21">
        <f t="shared" si="19"/>
        <v>0</v>
      </c>
      <c r="P192" s="27">
        <f t="shared" si="20"/>
        <v>0</v>
      </c>
      <c r="Q192" s="26" t="e">
        <f t="shared" si="17"/>
        <v>#NUM!</v>
      </c>
      <c r="R192" s="19">
        <f t="shared" si="18"/>
        <v>86</v>
      </c>
      <c r="U192" s="23">
        <f t="shared" si="21"/>
        <v>0</v>
      </c>
    </row>
    <row r="193" spans="1:21" ht="12.75">
      <c r="A193">
        <v>18</v>
      </c>
      <c r="B193">
        <v>0</v>
      </c>
      <c r="C193" t="e">
        <f>DGET(List3!$A$2:$E$999,2,$B192:B193)</f>
        <v>#VALUE!</v>
      </c>
      <c r="D193" t="e">
        <f>DGET(List3!$A$2:$E$999,3,$B192:$B193)</f>
        <v>#VALUE!</v>
      </c>
      <c r="E193" s="4" t="e">
        <f>DGET(List3!$A$2:$E$999,4,$B192:$B193)</f>
        <v>#VALUE!</v>
      </c>
      <c r="F193" s="4" t="e">
        <f>DGET(List3!$A$2:$E$999,5,$B192:$B193)</f>
        <v>#VALUE!</v>
      </c>
      <c r="O193" s="21">
        <f t="shared" si="19"/>
        <v>0</v>
      </c>
      <c r="P193" s="27">
        <f t="shared" si="20"/>
        <v>0</v>
      </c>
      <c r="Q193" s="26" t="e">
        <f t="shared" si="17"/>
        <v>#NUM!</v>
      </c>
      <c r="R193" s="19">
        <f t="shared" si="18"/>
        <v>86</v>
      </c>
      <c r="U193" s="23">
        <f t="shared" si="21"/>
        <v>0</v>
      </c>
    </row>
    <row r="194" spans="2:21" ht="12.75" hidden="1">
      <c r="B194" s="3" t="s">
        <v>34</v>
      </c>
      <c r="O194" s="21">
        <f t="shared" si="19"/>
        <v>0</v>
      </c>
      <c r="P194" s="27">
        <f t="shared" si="20"/>
        <v>0</v>
      </c>
      <c r="Q194" s="26" t="e">
        <f t="shared" si="17"/>
        <v>#NUM!</v>
      </c>
      <c r="R194" s="19">
        <f t="shared" si="18"/>
        <v>86</v>
      </c>
      <c r="U194" s="23">
        <f t="shared" si="21"/>
        <v>0</v>
      </c>
    </row>
    <row r="195" spans="1:21" ht="12.75">
      <c r="A195">
        <v>19</v>
      </c>
      <c r="B195">
        <v>0</v>
      </c>
      <c r="C195" t="e">
        <f>DGET(List3!$A$2:$E$999,2,$B194:B195)</f>
        <v>#VALUE!</v>
      </c>
      <c r="D195" t="e">
        <f>DGET(List3!$A$2:$E$999,3,$B194:$B195)</f>
        <v>#VALUE!</v>
      </c>
      <c r="E195" s="4" t="e">
        <f>DGET(List3!$A$2:$E$999,4,$B194:$B195)</f>
        <v>#VALUE!</v>
      </c>
      <c r="F195" s="4" t="e">
        <f>DGET(List3!$A$2:$E$999,5,$B194:$B195)</f>
        <v>#VALUE!</v>
      </c>
      <c r="O195" s="21">
        <f t="shared" si="19"/>
        <v>0</v>
      </c>
      <c r="P195" s="27">
        <f t="shared" si="20"/>
        <v>0</v>
      </c>
      <c r="Q195" s="26" t="e">
        <f t="shared" si="17"/>
        <v>#NUM!</v>
      </c>
      <c r="R195" s="19">
        <f t="shared" si="18"/>
        <v>86</v>
      </c>
      <c r="U195" s="23">
        <f t="shared" si="21"/>
        <v>0</v>
      </c>
    </row>
    <row r="196" spans="2:21" ht="12.75" hidden="1">
      <c r="B196" s="3" t="s">
        <v>34</v>
      </c>
      <c r="O196" s="21">
        <f t="shared" si="19"/>
        <v>0</v>
      </c>
      <c r="P196" s="27">
        <f t="shared" si="20"/>
        <v>0</v>
      </c>
      <c r="Q196" s="26" t="e">
        <f t="shared" si="17"/>
        <v>#NUM!</v>
      </c>
      <c r="R196" s="19">
        <f t="shared" si="18"/>
        <v>86</v>
      </c>
      <c r="U196" s="23">
        <f t="shared" si="21"/>
        <v>0</v>
      </c>
    </row>
    <row r="197" spans="1:21" ht="12.75">
      <c r="A197">
        <v>20</v>
      </c>
      <c r="B197">
        <v>0</v>
      </c>
      <c r="C197" t="e">
        <f>DGET(List3!$A$2:$E$999,2,$B196:B197)</f>
        <v>#VALUE!</v>
      </c>
      <c r="D197" t="e">
        <f>DGET(List3!$A$2:$E$999,3,$B196:$B197)</f>
        <v>#VALUE!</v>
      </c>
      <c r="E197" s="4" t="e">
        <f>DGET(List3!$A$2:$E$999,4,$B196:$B197)</f>
        <v>#VALUE!</v>
      </c>
      <c r="F197" s="4" t="e">
        <f>DGET(List3!$A$2:$E$999,5,$B196:$B197)</f>
        <v>#VALUE!</v>
      </c>
      <c r="O197" s="21">
        <f t="shared" si="19"/>
        <v>0</v>
      </c>
      <c r="P197" s="27">
        <f t="shared" si="20"/>
        <v>0</v>
      </c>
      <c r="Q197" s="26" t="e">
        <f t="shared" si="17"/>
        <v>#NUM!</v>
      </c>
      <c r="R197" s="19">
        <f t="shared" si="18"/>
        <v>86</v>
      </c>
      <c r="U197" s="23">
        <f t="shared" si="21"/>
        <v>0</v>
      </c>
    </row>
    <row r="198" spans="2:21" ht="12.75" hidden="1">
      <c r="B198" s="3" t="s">
        <v>34</v>
      </c>
      <c r="O198" s="21">
        <f t="shared" si="19"/>
        <v>0</v>
      </c>
      <c r="P198" s="27">
        <f t="shared" si="20"/>
        <v>0</v>
      </c>
      <c r="Q198" s="26" t="e">
        <f t="shared" si="17"/>
        <v>#NUM!</v>
      </c>
      <c r="R198" s="19">
        <f t="shared" si="18"/>
        <v>86</v>
      </c>
      <c r="U198" s="23">
        <f t="shared" si="21"/>
        <v>0</v>
      </c>
    </row>
    <row r="199" spans="1:21" ht="12.75">
      <c r="A199">
        <v>21</v>
      </c>
      <c r="B199">
        <v>0</v>
      </c>
      <c r="C199" t="e">
        <f>DGET(List3!$A$2:$E$999,2,$B198:B199)</f>
        <v>#VALUE!</v>
      </c>
      <c r="D199" t="e">
        <f>DGET(List3!$A$2:$E$999,3,$B198:$B199)</f>
        <v>#VALUE!</v>
      </c>
      <c r="E199" s="4" t="e">
        <f>DGET(List3!$A$2:$E$999,4,$B198:$B199)</f>
        <v>#VALUE!</v>
      </c>
      <c r="F199" s="4" t="e">
        <f>DGET(List3!$A$2:$E$999,5,$B198:$B199)</f>
        <v>#VALUE!</v>
      </c>
      <c r="O199" s="21">
        <f t="shared" si="19"/>
        <v>0</v>
      </c>
      <c r="P199" s="27">
        <f t="shared" si="20"/>
        <v>0</v>
      </c>
      <c r="Q199" s="26" t="e">
        <f t="shared" si="17"/>
        <v>#NUM!</v>
      </c>
      <c r="R199" s="19">
        <f t="shared" si="18"/>
        <v>86</v>
      </c>
      <c r="U199" s="23">
        <f t="shared" si="21"/>
        <v>0</v>
      </c>
    </row>
    <row r="200" spans="2:21" ht="12.75" hidden="1">
      <c r="B200" s="3" t="s">
        <v>34</v>
      </c>
      <c r="O200" s="21">
        <f t="shared" si="19"/>
        <v>0</v>
      </c>
      <c r="P200" s="27">
        <f t="shared" si="20"/>
        <v>0</v>
      </c>
      <c r="Q200" s="26" t="e">
        <f t="shared" si="17"/>
        <v>#NUM!</v>
      </c>
      <c r="R200" s="19">
        <f t="shared" si="18"/>
        <v>86</v>
      </c>
      <c r="U200" s="23">
        <f t="shared" si="21"/>
        <v>0</v>
      </c>
    </row>
    <row r="201" spans="1:21" ht="12.75">
      <c r="A201">
        <v>22</v>
      </c>
      <c r="B201">
        <v>0</v>
      </c>
      <c r="C201" t="e">
        <f>DGET(List3!$A$2:$E$999,2,$B200:B201)</f>
        <v>#VALUE!</v>
      </c>
      <c r="D201" t="e">
        <f>DGET(List3!$A$2:$E$999,3,$B200:$B201)</f>
        <v>#VALUE!</v>
      </c>
      <c r="E201" s="4" t="e">
        <f>DGET(List3!$A$2:$E$999,4,$B200:$B201)</f>
        <v>#VALUE!</v>
      </c>
      <c r="F201" s="4" t="e">
        <f>DGET(List3!$A$2:$E$999,5,$B200:$B201)</f>
        <v>#VALUE!</v>
      </c>
      <c r="O201" s="21">
        <f t="shared" si="19"/>
        <v>0</v>
      </c>
      <c r="P201" s="27">
        <f t="shared" si="20"/>
        <v>0</v>
      </c>
      <c r="Q201" s="26" t="e">
        <f t="shared" si="17"/>
        <v>#NUM!</v>
      </c>
      <c r="R201" s="19">
        <f t="shared" si="18"/>
        <v>86</v>
      </c>
      <c r="U201" s="23">
        <f t="shared" si="21"/>
        <v>0</v>
      </c>
    </row>
    <row r="202" spans="2:21" ht="12.75" hidden="1">
      <c r="B202" s="3" t="s">
        <v>34</v>
      </c>
      <c r="O202" s="21">
        <f t="shared" si="19"/>
        <v>0</v>
      </c>
      <c r="P202" s="27">
        <f t="shared" si="20"/>
        <v>0</v>
      </c>
      <c r="Q202" s="26" t="e">
        <f t="shared" si="17"/>
        <v>#NUM!</v>
      </c>
      <c r="R202" s="19">
        <f t="shared" si="18"/>
        <v>86</v>
      </c>
      <c r="U202" s="23">
        <f t="shared" si="21"/>
        <v>0</v>
      </c>
    </row>
    <row r="203" spans="1:21" ht="12.75">
      <c r="A203">
        <v>23</v>
      </c>
      <c r="B203">
        <v>0</v>
      </c>
      <c r="C203" t="e">
        <f>DGET(List3!$A$2:$E$999,2,$B202:B203)</f>
        <v>#VALUE!</v>
      </c>
      <c r="D203" t="e">
        <f>DGET(List3!$A$2:$E$999,3,$B202:$B203)</f>
        <v>#VALUE!</v>
      </c>
      <c r="E203" s="4" t="e">
        <f>DGET(List3!$A$2:$E$999,4,$B202:$B203)</f>
        <v>#VALUE!</v>
      </c>
      <c r="F203" s="4" t="e">
        <f>DGET(List3!$A$2:$E$999,5,$B202:$B203)</f>
        <v>#VALUE!</v>
      </c>
      <c r="O203" s="21">
        <f t="shared" si="19"/>
        <v>0</v>
      </c>
      <c r="P203" s="27">
        <f t="shared" si="20"/>
        <v>0</v>
      </c>
      <c r="Q203" s="26" t="e">
        <f t="shared" si="17"/>
        <v>#NUM!</v>
      </c>
      <c r="R203" s="19">
        <f t="shared" si="18"/>
        <v>86</v>
      </c>
      <c r="U203" s="23">
        <f t="shared" si="21"/>
        <v>0</v>
      </c>
    </row>
    <row r="204" spans="2:21" ht="12.75" hidden="1">
      <c r="B204" s="3" t="s">
        <v>34</v>
      </c>
      <c r="O204" s="21">
        <f t="shared" si="19"/>
        <v>0</v>
      </c>
      <c r="P204" s="27">
        <f t="shared" si="20"/>
        <v>0</v>
      </c>
      <c r="Q204" s="26" t="e">
        <f t="shared" si="17"/>
        <v>#NUM!</v>
      </c>
      <c r="R204" s="19">
        <f t="shared" si="18"/>
        <v>86</v>
      </c>
      <c r="U204" s="23">
        <f t="shared" si="21"/>
        <v>0</v>
      </c>
    </row>
    <row r="205" spans="1:21" ht="12.75">
      <c r="A205">
        <v>24</v>
      </c>
      <c r="B205">
        <v>0</v>
      </c>
      <c r="C205" t="e">
        <f>DGET(List3!$A$2:$E$999,2,$B204:B205)</f>
        <v>#VALUE!</v>
      </c>
      <c r="D205" t="e">
        <f>DGET(List3!$A$2:$E$999,3,$B204:$B205)</f>
        <v>#VALUE!</v>
      </c>
      <c r="E205" s="4" t="e">
        <f>DGET(List3!$A$2:$E$999,4,$B204:$B205)</f>
        <v>#VALUE!</v>
      </c>
      <c r="F205" s="4" t="e">
        <f>DGET(List3!$A$2:$E$999,5,$B204:$B205)</f>
        <v>#VALUE!</v>
      </c>
      <c r="O205" s="21">
        <f t="shared" si="19"/>
        <v>0</v>
      </c>
      <c r="P205" s="27">
        <f t="shared" si="20"/>
        <v>0</v>
      </c>
      <c r="Q205" s="26" t="e">
        <f t="shared" si="17"/>
        <v>#NUM!</v>
      </c>
      <c r="R205" s="19">
        <f t="shared" si="18"/>
        <v>86</v>
      </c>
      <c r="U205" s="23">
        <f t="shared" si="21"/>
        <v>0</v>
      </c>
    </row>
    <row r="206" spans="2:21" ht="12.75" hidden="1">
      <c r="B206" s="3" t="s">
        <v>34</v>
      </c>
      <c r="O206" s="21">
        <f t="shared" si="19"/>
        <v>0</v>
      </c>
      <c r="P206" s="27">
        <f t="shared" si="20"/>
        <v>0</v>
      </c>
      <c r="Q206" s="26" t="e">
        <f t="shared" si="17"/>
        <v>#NUM!</v>
      </c>
      <c r="R206" s="19">
        <f t="shared" si="18"/>
        <v>86</v>
      </c>
      <c r="U206" s="23">
        <f t="shared" si="21"/>
        <v>0</v>
      </c>
    </row>
    <row r="207" spans="1:21" ht="12.75">
      <c r="A207">
        <v>25</v>
      </c>
      <c r="B207">
        <v>0</v>
      </c>
      <c r="C207" t="e">
        <f>DGET(List3!$A$2:$E$999,2,$B206:B207)</f>
        <v>#VALUE!</v>
      </c>
      <c r="D207" t="e">
        <f>DGET(List3!$A$2:$E$999,3,$B206:$B207)</f>
        <v>#VALUE!</v>
      </c>
      <c r="E207" s="4" t="e">
        <f>DGET(List3!$A$2:$E$999,4,$B206:$B207)</f>
        <v>#VALUE!</v>
      </c>
      <c r="F207" s="4" t="e">
        <f>DGET(List3!$A$2:$E$999,5,$B206:$B207)</f>
        <v>#VALUE!</v>
      </c>
      <c r="O207" s="21">
        <f t="shared" si="19"/>
        <v>0</v>
      </c>
      <c r="P207" s="27">
        <f t="shared" si="20"/>
        <v>0</v>
      </c>
      <c r="Q207" s="26" t="e">
        <f t="shared" si="17"/>
        <v>#NUM!</v>
      </c>
      <c r="R207" s="19">
        <f t="shared" si="18"/>
        <v>86</v>
      </c>
      <c r="U207" s="23">
        <f t="shared" si="21"/>
        <v>0</v>
      </c>
    </row>
    <row r="208" spans="2:21" ht="12.75" hidden="1">
      <c r="B208" s="3" t="s">
        <v>34</v>
      </c>
      <c r="O208" s="21">
        <f t="shared" si="19"/>
        <v>0</v>
      </c>
      <c r="P208" s="27">
        <f t="shared" si="20"/>
        <v>0</v>
      </c>
      <c r="Q208" s="26" t="e">
        <f t="shared" si="17"/>
        <v>#NUM!</v>
      </c>
      <c r="R208" s="19">
        <f t="shared" si="18"/>
        <v>86</v>
      </c>
      <c r="U208" s="23">
        <f t="shared" si="21"/>
        <v>0</v>
      </c>
    </row>
    <row r="209" spans="1:21" ht="12.75">
      <c r="A209">
        <v>26</v>
      </c>
      <c r="B209">
        <v>0</v>
      </c>
      <c r="C209" t="e">
        <f>DGET(List3!$A$2:$E$999,2,$B208:B209)</f>
        <v>#VALUE!</v>
      </c>
      <c r="D209" t="e">
        <f>DGET(List3!$A$2:$E$999,3,$B208:$B209)</f>
        <v>#VALUE!</v>
      </c>
      <c r="E209" s="4" t="e">
        <f>DGET(List3!$A$2:$E$999,4,$B208:$B209)</f>
        <v>#VALUE!</v>
      </c>
      <c r="F209" s="4" t="e">
        <f>DGET(List3!$A$2:$E$999,5,$B208:$B209)</f>
        <v>#VALUE!</v>
      </c>
      <c r="O209" s="21">
        <f t="shared" si="19"/>
        <v>0</v>
      </c>
      <c r="P209" s="27">
        <f t="shared" si="20"/>
        <v>0</v>
      </c>
      <c r="Q209" s="26" t="e">
        <f t="shared" si="17"/>
        <v>#NUM!</v>
      </c>
      <c r="R209" s="19">
        <f t="shared" si="18"/>
        <v>86</v>
      </c>
      <c r="U209" s="23">
        <f t="shared" si="21"/>
        <v>0</v>
      </c>
    </row>
    <row r="210" spans="2:21" ht="12.75" hidden="1">
      <c r="B210" s="3" t="s">
        <v>34</v>
      </c>
      <c r="O210" s="21">
        <f t="shared" si="19"/>
        <v>0</v>
      </c>
      <c r="P210" s="27">
        <f t="shared" si="20"/>
        <v>0</v>
      </c>
      <c r="Q210" s="26" t="e">
        <f t="shared" si="17"/>
        <v>#NUM!</v>
      </c>
      <c r="R210" s="19">
        <f t="shared" si="18"/>
        <v>86</v>
      </c>
      <c r="U210" s="23">
        <f t="shared" si="21"/>
        <v>0</v>
      </c>
    </row>
    <row r="211" spans="1:21" ht="12.75">
      <c r="A211">
        <v>27</v>
      </c>
      <c r="B211">
        <v>0</v>
      </c>
      <c r="C211" t="e">
        <f>DGET(List3!$A$2:$E$999,2,$B210:B211)</f>
        <v>#VALUE!</v>
      </c>
      <c r="D211" t="e">
        <f>DGET(List3!$A$2:$E$999,3,$B210:$B211)</f>
        <v>#VALUE!</v>
      </c>
      <c r="E211" s="4" t="e">
        <f>DGET(List3!$A$2:$E$999,4,$B210:$B211)</f>
        <v>#VALUE!</v>
      </c>
      <c r="F211" s="4" t="e">
        <f>DGET(List3!$A$2:$E$999,5,$B210:$B211)</f>
        <v>#VALUE!</v>
      </c>
      <c r="O211" s="21">
        <f t="shared" si="19"/>
        <v>0</v>
      </c>
      <c r="P211" s="27">
        <f t="shared" si="20"/>
        <v>0</v>
      </c>
      <c r="Q211" s="26" t="e">
        <f t="shared" si="17"/>
        <v>#NUM!</v>
      </c>
      <c r="R211" s="19">
        <f t="shared" si="18"/>
        <v>86</v>
      </c>
      <c r="U211" s="23">
        <f t="shared" si="21"/>
        <v>0</v>
      </c>
    </row>
    <row r="212" spans="2:21" ht="12.75" hidden="1">
      <c r="B212" s="3" t="s">
        <v>34</v>
      </c>
      <c r="O212" s="21">
        <f t="shared" si="19"/>
        <v>0</v>
      </c>
      <c r="P212" s="27">
        <f t="shared" si="20"/>
        <v>0</v>
      </c>
      <c r="Q212" s="26" t="e">
        <f t="shared" si="17"/>
        <v>#NUM!</v>
      </c>
      <c r="R212" s="19">
        <f t="shared" si="18"/>
        <v>86</v>
      </c>
      <c r="U212" s="23">
        <f t="shared" si="21"/>
        <v>0</v>
      </c>
    </row>
    <row r="213" spans="1:21" ht="12.75">
      <c r="A213">
        <v>28</v>
      </c>
      <c r="B213">
        <v>0</v>
      </c>
      <c r="C213" t="e">
        <f>DGET(List3!$A$2:$E$999,2,$B212:B213)</f>
        <v>#VALUE!</v>
      </c>
      <c r="D213" t="e">
        <f>DGET(List3!$A$2:$E$999,3,$B212:$B213)</f>
        <v>#VALUE!</v>
      </c>
      <c r="E213" s="4" t="e">
        <f>DGET(List3!$A$2:$E$999,4,$B212:$B213)</f>
        <v>#VALUE!</v>
      </c>
      <c r="F213" s="4" t="e">
        <f>DGET(List3!$A$2:$E$999,5,$B212:$B213)</f>
        <v>#VALUE!</v>
      </c>
      <c r="O213" s="21">
        <f t="shared" si="19"/>
        <v>0</v>
      </c>
      <c r="P213" s="27">
        <f t="shared" si="20"/>
        <v>0</v>
      </c>
      <c r="Q213" s="26" t="e">
        <f t="shared" si="17"/>
        <v>#NUM!</v>
      </c>
      <c r="R213" s="19">
        <f t="shared" si="18"/>
        <v>86</v>
      </c>
      <c r="U213" s="23">
        <f t="shared" si="21"/>
        <v>0</v>
      </c>
    </row>
    <row r="214" spans="2:21" ht="12.75" hidden="1">
      <c r="B214" s="3" t="s">
        <v>34</v>
      </c>
      <c r="O214" s="21">
        <f t="shared" si="19"/>
        <v>0</v>
      </c>
      <c r="P214" s="27">
        <f t="shared" si="20"/>
        <v>0</v>
      </c>
      <c r="Q214" s="26" t="e">
        <f t="shared" si="17"/>
        <v>#NUM!</v>
      </c>
      <c r="R214" s="19">
        <f t="shared" si="18"/>
        <v>86</v>
      </c>
      <c r="U214" s="23">
        <f t="shared" si="21"/>
        <v>0</v>
      </c>
    </row>
    <row r="215" spans="1:21" ht="12.75">
      <c r="A215">
        <v>29</v>
      </c>
      <c r="B215">
        <v>0</v>
      </c>
      <c r="C215" t="e">
        <f>DGET(List3!$A$2:$E$999,2,$B214:B215)</f>
        <v>#VALUE!</v>
      </c>
      <c r="D215" t="e">
        <f>DGET(List3!$A$2:$E$999,3,$B214:$B215)</f>
        <v>#VALUE!</v>
      </c>
      <c r="E215" s="4" t="e">
        <f>DGET(List3!$A$2:$E$999,4,$B214:$B215)</f>
        <v>#VALUE!</v>
      </c>
      <c r="F215" s="4" t="e">
        <f>DGET(List3!$A$2:$E$999,5,$B214:$B215)</f>
        <v>#VALUE!</v>
      </c>
      <c r="O215" s="21">
        <f t="shared" si="19"/>
        <v>0</v>
      </c>
      <c r="P215" s="27">
        <f t="shared" si="20"/>
        <v>0</v>
      </c>
      <c r="Q215" s="26" t="e">
        <f t="shared" si="17"/>
        <v>#NUM!</v>
      </c>
      <c r="R215" s="19">
        <f t="shared" si="18"/>
        <v>86</v>
      </c>
      <c r="U215" s="23">
        <f t="shared" si="21"/>
        <v>0</v>
      </c>
    </row>
    <row r="216" spans="2:21" ht="12.75" hidden="1">
      <c r="B216" s="3" t="s">
        <v>34</v>
      </c>
      <c r="O216" s="21">
        <f t="shared" si="19"/>
        <v>0</v>
      </c>
      <c r="P216" s="27">
        <f t="shared" si="20"/>
        <v>0</v>
      </c>
      <c r="Q216" s="26" t="e">
        <f t="shared" si="17"/>
        <v>#NUM!</v>
      </c>
      <c r="R216" s="19">
        <f t="shared" si="18"/>
        <v>86</v>
      </c>
      <c r="U216" s="23">
        <f t="shared" si="21"/>
        <v>0</v>
      </c>
    </row>
    <row r="217" spans="1:21" ht="12.75">
      <c r="A217">
        <v>30</v>
      </c>
      <c r="B217">
        <v>0</v>
      </c>
      <c r="C217" t="e">
        <f>DGET(List3!$A$2:$E$999,2,$B216:B217)</f>
        <v>#VALUE!</v>
      </c>
      <c r="D217" t="e">
        <f>DGET(List3!$A$2:$E$999,3,$B216:$B217)</f>
        <v>#VALUE!</v>
      </c>
      <c r="E217" s="4" t="e">
        <f>DGET(List3!$A$2:$E$999,4,$B216:$B217)</f>
        <v>#VALUE!</v>
      </c>
      <c r="F217" s="4" t="e">
        <f>DGET(List3!$A$2:$E$999,5,$B216:$B217)</f>
        <v>#VALUE!</v>
      </c>
      <c r="O217" s="21">
        <f t="shared" si="19"/>
        <v>0</v>
      </c>
      <c r="P217" s="27">
        <f t="shared" si="20"/>
        <v>0</v>
      </c>
      <c r="Q217" s="26" t="e">
        <f t="shared" si="17"/>
        <v>#NUM!</v>
      </c>
      <c r="R217" s="19">
        <f t="shared" si="18"/>
        <v>86</v>
      </c>
      <c r="U217" s="23">
        <f t="shared" si="21"/>
        <v>0</v>
      </c>
    </row>
    <row r="218" spans="2:21" ht="12.75" hidden="1">
      <c r="B218" s="3" t="s">
        <v>34</v>
      </c>
      <c r="O218" s="21">
        <f t="shared" si="19"/>
        <v>0</v>
      </c>
      <c r="P218" s="27">
        <f t="shared" si="20"/>
        <v>0</v>
      </c>
      <c r="Q218" s="26" t="e">
        <f t="shared" si="17"/>
        <v>#NUM!</v>
      </c>
      <c r="R218" s="19">
        <f t="shared" si="18"/>
        <v>86</v>
      </c>
      <c r="U218" s="23">
        <f t="shared" si="21"/>
        <v>0</v>
      </c>
    </row>
    <row r="219" spans="1:21" ht="12.75">
      <c r="A219">
        <v>31</v>
      </c>
      <c r="B219">
        <v>0</v>
      </c>
      <c r="C219" t="e">
        <f>DGET(List3!$A$2:$E$999,2,$B218:B219)</f>
        <v>#VALUE!</v>
      </c>
      <c r="D219" t="e">
        <f>DGET(List3!$A$2:$E$999,3,$B218:$B219)</f>
        <v>#VALUE!</v>
      </c>
      <c r="E219" s="4" t="e">
        <f>DGET(List3!$A$2:$E$999,4,$B218:$B219)</f>
        <v>#VALUE!</v>
      </c>
      <c r="F219" s="4" t="e">
        <f>DGET(List3!$A$2:$E$999,5,$B218:$B219)</f>
        <v>#VALUE!</v>
      </c>
      <c r="O219" s="21">
        <f t="shared" si="19"/>
        <v>0</v>
      </c>
      <c r="P219" s="27">
        <f t="shared" si="20"/>
        <v>0</v>
      </c>
      <c r="Q219" s="26" t="e">
        <f t="shared" si="17"/>
        <v>#NUM!</v>
      </c>
      <c r="R219" s="19">
        <f t="shared" si="18"/>
        <v>86</v>
      </c>
      <c r="U219" s="23">
        <f t="shared" si="21"/>
        <v>0</v>
      </c>
    </row>
    <row r="220" spans="2:21" ht="12.75" hidden="1">
      <c r="B220" s="3" t="s">
        <v>34</v>
      </c>
      <c r="O220" s="21">
        <f t="shared" si="19"/>
        <v>0</v>
      </c>
      <c r="P220" s="27">
        <f t="shared" si="20"/>
        <v>0</v>
      </c>
      <c r="Q220" s="26" t="e">
        <f t="shared" si="17"/>
        <v>#NUM!</v>
      </c>
      <c r="R220" s="19">
        <f t="shared" si="18"/>
        <v>86</v>
      </c>
      <c r="U220" s="23">
        <f t="shared" si="21"/>
        <v>0</v>
      </c>
    </row>
    <row r="221" spans="1:21" ht="12.75">
      <c r="A221">
        <v>32</v>
      </c>
      <c r="B221">
        <v>0</v>
      </c>
      <c r="C221" t="e">
        <f>DGET(List3!$A$2:$E$999,2,$B220:B221)</f>
        <v>#VALUE!</v>
      </c>
      <c r="D221" t="e">
        <f>DGET(List3!$A$2:$E$999,3,$B220:$B221)</f>
        <v>#VALUE!</v>
      </c>
      <c r="E221" s="4" t="e">
        <f>DGET(List3!$A$2:$E$999,4,$B220:$B221)</f>
        <v>#VALUE!</v>
      </c>
      <c r="F221" s="4" t="e">
        <f>DGET(List3!$A$2:$E$999,5,$B220:$B221)</f>
        <v>#VALUE!</v>
      </c>
      <c r="O221" s="21">
        <f t="shared" si="19"/>
        <v>0</v>
      </c>
      <c r="P221" s="27">
        <f t="shared" si="20"/>
        <v>0</v>
      </c>
      <c r="Q221" s="26" t="e">
        <f t="shared" si="17"/>
        <v>#NUM!</v>
      </c>
      <c r="R221" s="19">
        <f t="shared" si="18"/>
        <v>86</v>
      </c>
      <c r="U221" s="23">
        <f t="shared" si="21"/>
        <v>0</v>
      </c>
    </row>
    <row r="222" spans="2:21" ht="12.75" hidden="1">
      <c r="B222" s="3" t="s">
        <v>34</v>
      </c>
      <c r="O222" s="21">
        <f t="shared" si="19"/>
        <v>0</v>
      </c>
      <c r="P222" s="27">
        <f t="shared" si="20"/>
        <v>0</v>
      </c>
      <c r="Q222" s="26" t="e">
        <f t="shared" si="17"/>
        <v>#NUM!</v>
      </c>
      <c r="R222" s="19">
        <f t="shared" si="18"/>
        <v>86</v>
      </c>
      <c r="U222" s="23">
        <f t="shared" si="21"/>
        <v>0</v>
      </c>
    </row>
    <row r="223" spans="1:21" ht="12.75">
      <c r="A223">
        <v>33</v>
      </c>
      <c r="B223">
        <v>0</v>
      </c>
      <c r="C223" t="e">
        <f>DGET(List3!$A$2:$E$999,2,$B222:B223)</f>
        <v>#VALUE!</v>
      </c>
      <c r="D223" t="e">
        <f>DGET(List3!$A$2:$E$999,3,$B222:$B223)</f>
        <v>#VALUE!</v>
      </c>
      <c r="E223" s="4" t="e">
        <f>DGET(List3!$A$2:$E$999,4,$B222:$B223)</f>
        <v>#VALUE!</v>
      </c>
      <c r="F223" s="4" t="e">
        <f>DGET(List3!$A$2:$E$999,5,$B222:$B223)</f>
        <v>#VALUE!</v>
      </c>
      <c r="O223" s="21">
        <f t="shared" si="19"/>
        <v>0</v>
      </c>
      <c r="P223" s="27">
        <f t="shared" si="20"/>
        <v>0</v>
      </c>
      <c r="Q223" s="26" t="e">
        <f aca="true" t="shared" si="22" ref="Q223:Q239">SMALL(G223:N223,7)-SMALL(G223:N223,2)</f>
        <v>#NUM!</v>
      </c>
      <c r="R223" s="19">
        <f aca="true" t="shared" si="23" ref="R223:R239">86-(O223-$K$363)</f>
        <v>86</v>
      </c>
      <c r="U223" s="23">
        <f t="shared" si="21"/>
        <v>0</v>
      </c>
    </row>
    <row r="224" spans="2:21" ht="12.75" hidden="1">
      <c r="B224" s="3" t="s">
        <v>34</v>
      </c>
      <c r="O224" s="21">
        <f t="shared" si="19"/>
        <v>0</v>
      </c>
      <c r="P224" s="27">
        <f t="shared" si="20"/>
        <v>0</v>
      </c>
      <c r="Q224" s="26" t="e">
        <f t="shared" si="22"/>
        <v>#NUM!</v>
      </c>
      <c r="R224" s="19">
        <f t="shared" si="23"/>
        <v>86</v>
      </c>
      <c r="U224" s="23">
        <f t="shared" si="21"/>
        <v>0</v>
      </c>
    </row>
    <row r="225" spans="1:21" ht="12.75">
      <c r="A225">
        <v>34</v>
      </c>
      <c r="B225">
        <v>0</v>
      </c>
      <c r="C225" t="e">
        <f>DGET(List3!$A$2:$E$999,2,$B224:B225)</f>
        <v>#VALUE!</v>
      </c>
      <c r="D225" t="e">
        <f>DGET(List3!$A$2:$E$999,3,$B224:$B225)</f>
        <v>#VALUE!</v>
      </c>
      <c r="E225" s="4" t="e">
        <f>DGET(List3!$A$2:$E$999,4,$B224:$B225)</f>
        <v>#VALUE!</v>
      </c>
      <c r="F225" s="4" t="e">
        <f>DGET(List3!$A$2:$E$999,5,$B224:$B225)</f>
        <v>#VALUE!</v>
      </c>
      <c r="O225" s="21">
        <f t="shared" si="19"/>
        <v>0</v>
      </c>
      <c r="P225" s="27">
        <f t="shared" si="20"/>
        <v>0</v>
      </c>
      <c r="Q225" s="26" t="e">
        <f t="shared" si="22"/>
        <v>#NUM!</v>
      </c>
      <c r="R225" s="19">
        <f t="shared" si="23"/>
        <v>86</v>
      </c>
      <c r="U225" s="23">
        <f t="shared" si="21"/>
        <v>0</v>
      </c>
    </row>
    <row r="226" spans="2:21" ht="12.75" hidden="1">
      <c r="B226" s="3" t="s">
        <v>34</v>
      </c>
      <c r="O226" s="21">
        <f aca="true" t="shared" si="24" ref="O226:O289">SUM(G226:N226)</f>
        <v>0</v>
      </c>
      <c r="P226" s="27">
        <f aca="true" t="shared" si="25" ref="P226:P289">MAX(G226:N226)-MIN(G226:N226)</f>
        <v>0</v>
      </c>
      <c r="Q226" s="26" t="e">
        <f t="shared" si="22"/>
        <v>#NUM!</v>
      </c>
      <c r="R226" s="19">
        <f t="shared" si="23"/>
        <v>86</v>
      </c>
      <c r="U226" s="23">
        <f aca="true" t="shared" si="26" ref="U226:U289">O226/8</f>
        <v>0</v>
      </c>
    </row>
    <row r="227" spans="1:21" ht="12.75">
      <c r="A227">
        <v>35</v>
      </c>
      <c r="B227">
        <v>0</v>
      </c>
      <c r="C227" t="e">
        <f>DGET(List3!$A$2:$E$999,2,$B226:B227)</f>
        <v>#VALUE!</v>
      </c>
      <c r="D227" t="e">
        <f>DGET(List3!$A$2:$E$999,3,$B226:$B227)</f>
        <v>#VALUE!</v>
      </c>
      <c r="E227" s="4" t="e">
        <f>DGET(List3!$A$2:$E$999,4,$B226:$B227)</f>
        <v>#VALUE!</v>
      </c>
      <c r="F227" s="4" t="e">
        <f>DGET(List3!$A$2:$E$999,5,$B226:$B227)</f>
        <v>#VALUE!</v>
      </c>
      <c r="O227" s="21">
        <f t="shared" si="24"/>
        <v>0</v>
      </c>
      <c r="P227" s="27">
        <f t="shared" si="25"/>
        <v>0</v>
      </c>
      <c r="Q227" s="26" t="e">
        <f t="shared" si="22"/>
        <v>#NUM!</v>
      </c>
      <c r="R227" s="19">
        <f t="shared" si="23"/>
        <v>86</v>
      </c>
      <c r="U227" s="23">
        <f t="shared" si="26"/>
        <v>0</v>
      </c>
    </row>
    <row r="228" spans="2:21" ht="12.75" hidden="1">
      <c r="B228" s="3" t="s">
        <v>34</v>
      </c>
      <c r="O228" s="21">
        <f t="shared" si="24"/>
        <v>0</v>
      </c>
      <c r="P228" s="27">
        <f t="shared" si="25"/>
        <v>0</v>
      </c>
      <c r="Q228" s="26" t="e">
        <f t="shared" si="22"/>
        <v>#NUM!</v>
      </c>
      <c r="R228" s="19">
        <f t="shared" si="23"/>
        <v>86</v>
      </c>
      <c r="U228" s="23">
        <f t="shared" si="26"/>
        <v>0</v>
      </c>
    </row>
    <row r="229" spans="1:21" ht="12.75">
      <c r="A229">
        <v>36</v>
      </c>
      <c r="B229">
        <v>0</v>
      </c>
      <c r="C229" t="e">
        <f>DGET(List3!$A$2:$E$999,2,$B228:B229)</f>
        <v>#VALUE!</v>
      </c>
      <c r="D229" t="e">
        <f>DGET(List3!$A$2:$E$999,3,$B228:$B229)</f>
        <v>#VALUE!</v>
      </c>
      <c r="E229" s="4" t="e">
        <f>DGET(List3!$A$2:$E$999,4,$B228:$B229)</f>
        <v>#VALUE!</v>
      </c>
      <c r="F229" s="4" t="e">
        <f>DGET(List3!$A$2:$E$999,5,$B228:$B229)</f>
        <v>#VALUE!</v>
      </c>
      <c r="O229" s="21">
        <f t="shared" si="24"/>
        <v>0</v>
      </c>
      <c r="P229" s="27">
        <f t="shared" si="25"/>
        <v>0</v>
      </c>
      <c r="Q229" s="26" t="e">
        <f t="shared" si="22"/>
        <v>#NUM!</v>
      </c>
      <c r="R229" s="19">
        <f t="shared" si="23"/>
        <v>86</v>
      </c>
      <c r="U229" s="23">
        <f t="shared" si="26"/>
        <v>0</v>
      </c>
    </row>
    <row r="230" spans="2:21" ht="12.75" hidden="1">
      <c r="B230" s="3" t="s">
        <v>34</v>
      </c>
      <c r="O230" s="21">
        <f t="shared" si="24"/>
        <v>0</v>
      </c>
      <c r="P230" s="27">
        <f t="shared" si="25"/>
        <v>0</v>
      </c>
      <c r="Q230" s="26" t="e">
        <f t="shared" si="22"/>
        <v>#NUM!</v>
      </c>
      <c r="R230" s="19">
        <f t="shared" si="23"/>
        <v>86</v>
      </c>
      <c r="U230" s="23">
        <f t="shared" si="26"/>
        <v>0</v>
      </c>
    </row>
    <row r="231" spans="1:21" ht="12.75">
      <c r="A231">
        <v>37</v>
      </c>
      <c r="B231">
        <v>0</v>
      </c>
      <c r="C231" t="e">
        <f>DGET(List3!$A$2:$E$999,2,$B230:B231)</f>
        <v>#VALUE!</v>
      </c>
      <c r="D231" t="e">
        <f>DGET(List3!$A$2:$E$999,3,$B230:$B231)</f>
        <v>#VALUE!</v>
      </c>
      <c r="E231" s="4" t="e">
        <f>DGET(List3!$A$2:$E$999,4,$B230:$B231)</f>
        <v>#VALUE!</v>
      </c>
      <c r="F231" s="4" t="e">
        <f>DGET(List3!$A$2:$E$999,5,$B230:$B231)</f>
        <v>#VALUE!</v>
      </c>
      <c r="O231" s="21">
        <f t="shared" si="24"/>
        <v>0</v>
      </c>
      <c r="P231" s="27">
        <f t="shared" si="25"/>
        <v>0</v>
      </c>
      <c r="Q231" s="26" t="e">
        <f t="shared" si="22"/>
        <v>#NUM!</v>
      </c>
      <c r="R231" s="19">
        <f t="shared" si="23"/>
        <v>86</v>
      </c>
      <c r="U231" s="23">
        <f t="shared" si="26"/>
        <v>0</v>
      </c>
    </row>
    <row r="232" spans="2:21" ht="12.75" hidden="1">
      <c r="B232" s="3" t="s">
        <v>34</v>
      </c>
      <c r="O232" s="21">
        <f t="shared" si="24"/>
        <v>0</v>
      </c>
      <c r="P232" s="27">
        <f t="shared" si="25"/>
        <v>0</v>
      </c>
      <c r="Q232" s="26" t="e">
        <f t="shared" si="22"/>
        <v>#NUM!</v>
      </c>
      <c r="R232" s="19">
        <f t="shared" si="23"/>
        <v>86</v>
      </c>
      <c r="U232" s="23">
        <f t="shared" si="26"/>
        <v>0</v>
      </c>
    </row>
    <row r="233" spans="1:21" ht="12.75">
      <c r="A233">
        <v>38</v>
      </c>
      <c r="B233">
        <v>0</v>
      </c>
      <c r="C233" t="e">
        <f>DGET(List3!$A$2:$E$999,2,$B232:B233)</f>
        <v>#VALUE!</v>
      </c>
      <c r="D233" t="e">
        <f>DGET(List3!$A$2:$E$999,3,$B232:$B233)</f>
        <v>#VALUE!</v>
      </c>
      <c r="E233" s="4" t="e">
        <f>DGET(List3!$A$2:$E$999,4,$B232:$B233)</f>
        <v>#VALUE!</v>
      </c>
      <c r="F233" s="4" t="e">
        <f>DGET(List3!$A$2:$E$999,5,$B232:$B233)</f>
        <v>#VALUE!</v>
      </c>
      <c r="O233" s="21">
        <f t="shared" si="24"/>
        <v>0</v>
      </c>
      <c r="P233" s="27">
        <f t="shared" si="25"/>
        <v>0</v>
      </c>
      <c r="Q233" s="26" t="e">
        <f t="shared" si="22"/>
        <v>#NUM!</v>
      </c>
      <c r="R233" s="19">
        <f t="shared" si="23"/>
        <v>86</v>
      </c>
      <c r="U233" s="23">
        <f t="shared" si="26"/>
        <v>0</v>
      </c>
    </row>
    <row r="234" spans="2:21" ht="12.75" hidden="1">
      <c r="B234" s="3" t="s">
        <v>34</v>
      </c>
      <c r="O234" s="21">
        <f t="shared" si="24"/>
        <v>0</v>
      </c>
      <c r="P234" s="27">
        <f t="shared" si="25"/>
        <v>0</v>
      </c>
      <c r="Q234" s="26" t="e">
        <f t="shared" si="22"/>
        <v>#NUM!</v>
      </c>
      <c r="R234" s="19">
        <f t="shared" si="23"/>
        <v>86</v>
      </c>
      <c r="U234" s="23">
        <f t="shared" si="26"/>
        <v>0</v>
      </c>
    </row>
    <row r="235" spans="1:21" ht="12.75">
      <c r="A235">
        <v>39</v>
      </c>
      <c r="B235">
        <v>0</v>
      </c>
      <c r="C235" t="e">
        <f>DGET(List3!$A$2:$E$999,2,$B234:B235)</f>
        <v>#VALUE!</v>
      </c>
      <c r="D235" t="e">
        <f>DGET(List3!$A$2:$E$999,3,$B234:$B235)</f>
        <v>#VALUE!</v>
      </c>
      <c r="E235" s="4" t="e">
        <f>DGET(List3!$A$2:$E$999,4,$B234:$B235)</f>
        <v>#VALUE!</v>
      </c>
      <c r="F235" s="4" t="e">
        <f>DGET(List3!$A$2:$E$999,5,$B234:$B235)</f>
        <v>#VALUE!</v>
      </c>
      <c r="O235" s="21">
        <f t="shared" si="24"/>
        <v>0</v>
      </c>
      <c r="P235" s="27">
        <f t="shared" si="25"/>
        <v>0</v>
      </c>
      <c r="Q235" s="26" t="e">
        <f t="shared" si="22"/>
        <v>#NUM!</v>
      </c>
      <c r="R235" s="19">
        <f t="shared" si="23"/>
        <v>86</v>
      </c>
      <c r="U235" s="23">
        <f t="shared" si="26"/>
        <v>0</v>
      </c>
    </row>
    <row r="236" spans="2:21" ht="12.75" hidden="1">
      <c r="B236" s="3" t="s">
        <v>34</v>
      </c>
      <c r="O236" s="21">
        <f t="shared" si="24"/>
        <v>0</v>
      </c>
      <c r="P236" s="27">
        <f t="shared" si="25"/>
        <v>0</v>
      </c>
      <c r="Q236" s="26" t="e">
        <f t="shared" si="22"/>
        <v>#NUM!</v>
      </c>
      <c r="R236" s="19">
        <f t="shared" si="23"/>
        <v>86</v>
      </c>
      <c r="U236" s="23">
        <f t="shared" si="26"/>
        <v>0</v>
      </c>
    </row>
    <row r="237" spans="1:21" ht="12.75">
      <c r="A237">
        <v>40</v>
      </c>
      <c r="B237">
        <v>0</v>
      </c>
      <c r="C237" t="e">
        <f>DGET(List3!$A$2:$E$999,2,$B236:B237)</f>
        <v>#VALUE!</v>
      </c>
      <c r="D237" t="e">
        <f>DGET(List3!$A$2:$E$999,3,$B236:$B237)</f>
        <v>#VALUE!</v>
      </c>
      <c r="E237" s="4" t="e">
        <f>DGET(List3!$A$2:$E$999,4,$B236:$B237)</f>
        <v>#VALUE!</v>
      </c>
      <c r="F237" s="4" t="e">
        <f>DGET(List3!$A$2:$E$999,5,$B236:$B237)</f>
        <v>#VALUE!</v>
      </c>
      <c r="O237" s="21">
        <f t="shared" si="24"/>
        <v>0</v>
      </c>
      <c r="P237" s="27">
        <f t="shared" si="25"/>
        <v>0</v>
      </c>
      <c r="Q237" s="26" t="e">
        <f t="shared" si="22"/>
        <v>#NUM!</v>
      </c>
      <c r="R237" s="19">
        <f t="shared" si="23"/>
        <v>86</v>
      </c>
      <c r="U237" s="23">
        <f t="shared" si="26"/>
        <v>0</v>
      </c>
    </row>
    <row r="238" spans="2:21" ht="12.75" hidden="1">
      <c r="B238" s="3" t="s">
        <v>34</v>
      </c>
      <c r="O238" s="21">
        <f t="shared" si="24"/>
        <v>0</v>
      </c>
      <c r="P238" s="27">
        <f t="shared" si="25"/>
        <v>0</v>
      </c>
      <c r="Q238" s="26" t="e">
        <f t="shared" si="22"/>
        <v>#NUM!</v>
      </c>
      <c r="R238" s="19">
        <f t="shared" si="23"/>
        <v>86</v>
      </c>
      <c r="U238" s="23">
        <f t="shared" si="26"/>
        <v>0</v>
      </c>
    </row>
    <row r="239" spans="1:21" ht="12.75">
      <c r="A239">
        <v>41</v>
      </c>
      <c r="B239">
        <v>0</v>
      </c>
      <c r="C239" t="e">
        <f>DGET(List3!$A$2:$E$999,2,$B238:B239)</f>
        <v>#VALUE!</v>
      </c>
      <c r="D239" t="e">
        <f>DGET(List3!$A$2:$E$999,3,$B238:$B239)</f>
        <v>#VALUE!</v>
      </c>
      <c r="E239" s="4" t="e">
        <f>DGET(List3!$A$2:$E$999,4,$B238:$B239)</f>
        <v>#VALUE!</v>
      </c>
      <c r="F239" s="4" t="e">
        <f>DGET(List3!$A$2:$E$999,5,$B238:$B239)</f>
        <v>#VALUE!</v>
      </c>
      <c r="O239" s="21">
        <f t="shared" si="24"/>
        <v>0</v>
      </c>
      <c r="P239" s="27">
        <f t="shared" si="25"/>
        <v>0</v>
      </c>
      <c r="Q239" s="26" t="e">
        <f t="shared" si="22"/>
        <v>#NUM!</v>
      </c>
      <c r="R239" s="19">
        <f t="shared" si="23"/>
        <v>86</v>
      </c>
      <c r="U239" s="23">
        <f t="shared" si="26"/>
        <v>0</v>
      </c>
    </row>
    <row r="240" ht="12.75">
      <c r="P240" s="20"/>
    </row>
    <row r="241" spans="2:16" ht="15.75">
      <c r="B241" s="60" t="s">
        <v>519</v>
      </c>
      <c r="C241" s="60"/>
      <c r="D241" s="60"/>
      <c r="P241" s="20"/>
    </row>
    <row r="242" spans="2:21" ht="12.75">
      <c r="B242" s="3" t="s">
        <v>34</v>
      </c>
      <c r="C242" s="1" t="s">
        <v>0</v>
      </c>
      <c r="D242" s="1" t="s">
        <v>1</v>
      </c>
      <c r="E242" s="1" t="s">
        <v>2</v>
      </c>
      <c r="F242" s="1" t="s">
        <v>3</v>
      </c>
      <c r="G242" s="1" t="s">
        <v>4</v>
      </c>
      <c r="H242" s="1">
        <v>2</v>
      </c>
      <c r="I242" s="1" t="s">
        <v>5</v>
      </c>
      <c r="J242" s="1" t="s">
        <v>6</v>
      </c>
      <c r="K242" s="1" t="s">
        <v>7</v>
      </c>
      <c r="L242" s="1" t="s">
        <v>8</v>
      </c>
      <c r="M242" s="1" t="s">
        <v>522</v>
      </c>
      <c r="N242" s="1" t="s">
        <v>523</v>
      </c>
      <c r="O242" s="1" t="s">
        <v>9</v>
      </c>
      <c r="P242" s="1" t="s">
        <v>10</v>
      </c>
      <c r="Q242" s="1" t="s">
        <v>11</v>
      </c>
      <c r="R242" s="1" t="s">
        <v>528</v>
      </c>
      <c r="S242" s="1" t="s">
        <v>529</v>
      </c>
      <c r="T242" s="1" t="s">
        <v>530</v>
      </c>
      <c r="U242" s="1" t="s">
        <v>527</v>
      </c>
    </row>
    <row r="243" spans="1:21" ht="12.75">
      <c r="A243">
        <v>1</v>
      </c>
      <c r="B243">
        <v>0</v>
      </c>
      <c r="C243" t="e">
        <f>DGET(List3!$A$2:$E$999,2,$B242:B243)</f>
        <v>#VALUE!</v>
      </c>
      <c r="D243" t="e">
        <f>DGET(List3!$A$2:$E$999,3,$B242:$B243)</f>
        <v>#VALUE!</v>
      </c>
      <c r="E243" s="4" t="e">
        <f>DGET(List3!$A$2:$E$999,4,$B242:$B243)</f>
        <v>#VALUE!</v>
      </c>
      <c r="F243" s="4" t="e">
        <f>DGET(List3!$A$2:$E$999,5,$B242:$B243)</f>
        <v>#VALUE!</v>
      </c>
      <c r="O243" s="21">
        <f t="shared" si="24"/>
        <v>0</v>
      </c>
      <c r="P243" s="27">
        <f t="shared" si="25"/>
        <v>0</v>
      </c>
      <c r="Q243" s="26" t="e">
        <f aca="true" t="shared" si="27" ref="Q243:Q301">SMALL(G243:N243,7)-SMALL(G243:N243,2)</f>
        <v>#NUM!</v>
      </c>
      <c r="R243" s="19">
        <f aca="true" t="shared" si="28" ref="R243:R301">86-(O243-$K$363)</f>
        <v>86</v>
      </c>
      <c r="U243" s="23">
        <f t="shared" si="26"/>
        <v>0</v>
      </c>
    </row>
    <row r="244" spans="2:21" ht="12.75" hidden="1">
      <c r="B244" s="3" t="s">
        <v>34</v>
      </c>
      <c r="O244" s="21">
        <f t="shared" si="24"/>
        <v>0</v>
      </c>
      <c r="P244" s="27">
        <f t="shared" si="25"/>
        <v>0</v>
      </c>
      <c r="Q244" s="26" t="e">
        <f t="shared" si="27"/>
        <v>#NUM!</v>
      </c>
      <c r="R244" s="19">
        <f t="shared" si="28"/>
        <v>86</v>
      </c>
      <c r="U244" s="23">
        <f t="shared" si="26"/>
        <v>0</v>
      </c>
    </row>
    <row r="245" spans="1:21" ht="12.75">
      <c r="A245">
        <v>2</v>
      </c>
      <c r="B245">
        <v>0</v>
      </c>
      <c r="C245" t="e">
        <f>DGET(List3!$A$2:$E$999,2,$B244:B245)</f>
        <v>#VALUE!</v>
      </c>
      <c r="D245" t="e">
        <f>DGET(List3!$A$2:$E$999,3,$B244:$B245)</f>
        <v>#VALUE!</v>
      </c>
      <c r="E245" s="4" t="e">
        <f>DGET(List3!$A$2:$E$999,4,$B244:$B245)</f>
        <v>#VALUE!</v>
      </c>
      <c r="F245" s="4" t="e">
        <f>DGET(List3!$A$2:$E$999,5,$B244:$B245)</f>
        <v>#VALUE!</v>
      </c>
      <c r="O245" s="21">
        <f t="shared" si="24"/>
        <v>0</v>
      </c>
      <c r="P245" s="27">
        <f t="shared" si="25"/>
        <v>0</v>
      </c>
      <c r="Q245" s="26" t="e">
        <f t="shared" si="27"/>
        <v>#NUM!</v>
      </c>
      <c r="R245" s="19">
        <f t="shared" si="28"/>
        <v>86</v>
      </c>
      <c r="U245" s="23">
        <f t="shared" si="26"/>
        <v>0</v>
      </c>
    </row>
    <row r="246" spans="2:21" ht="12.75" hidden="1">
      <c r="B246" s="3" t="s">
        <v>34</v>
      </c>
      <c r="O246" s="21">
        <f t="shared" si="24"/>
        <v>0</v>
      </c>
      <c r="P246" s="27">
        <f t="shared" si="25"/>
        <v>0</v>
      </c>
      <c r="Q246" s="26" t="e">
        <f t="shared" si="27"/>
        <v>#NUM!</v>
      </c>
      <c r="R246" s="19">
        <f t="shared" si="28"/>
        <v>86</v>
      </c>
      <c r="U246" s="23">
        <f t="shared" si="26"/>
        <v>0</v>
      </c>
    </row>
    <row r="247" spans="1:21" ht="12.75">
      <c r="A247">
        <v>3</v>
      </c>
      <c r="B247">
        <v>0</v>
      </c>
      <c r="C247" t="e">
        <f>DGET(List3!$A$2:$E$999,2,$B246:B247)</f>
        <v>#VALUE!</v>
      </c>
      <c r="D247" t="e">
        <f>DGET(List3!$A$2:$E$999,3,$B246:$B247)</f>
        <v>#VALUE!</v>
      </c>
      <c r="E247" s="4" t="e">
        <f>DGET(List3!$A$2:$E$999,4,$B246:$B247)</f>
        <v>#VALUE!</v>
      </c>
      <c r="F247" s="4" t="e">
        <f>DGET(List3!$A$2:$E$999,5,$B246:$B247)</f>
        <v>#VALUE!</v>
      </c>
      <c r="O247" s="21">
        <f t="shared" si="24"/>
        <v>0</v>
      </c>
      <c r="P247" s="27">
        <f t="shared" si="25"/>
        <v>0</v>
      </c>
      <c r="Q247" s="26" t="e">
        <f t="shared" si="27"/>
        <v>#NUM!</v>
      </c>
      <c r="R247" s="19">
        <f t="shared" si="28"/>
        <v>86</v>
      </c>
      <c r="U247" s="23">
        <f t="shared" si="26"/>
        <v>0</v>
      </c>
    </row>
    <row r="248" spans="2:21" ht="12.75" hidden="1">
      <c r="B248" s="3" t="s">
        <v>34</v>
      </c>
      <c r="O248" s="21">
        <f t="shared" si="24"/>
        <v>0</v>
      </c>
      <c r="P248" s="27">
        <f t="shared" si="25"/>
        <v>0</v>
      </c>
      <c r="Q248" s="26" t="e">
        <f t="shared" si="27"/>
        <v>#NUM!</v>
      </c>
      <c r="R248" s="19">
        <f t="shared" si="28"/>
        <v>86</v>
      </c>
      <c r="U248" s="23">
        <f t="shared" si="26"/>
        <v>0</v>
      </c>
    </row>
    <row r="249" spans="1:21" ht="12.75">
      <c r="A249">
        <v>4</v>
      </c>
      <c r="B249">
        <v>0</v>
      </c>
      <c r="C249" t="e">
        <f>DGET(List3!$A$2:$E$999,2,$B248:B249)</f>
        <v>#VALUE!</v>
      </c>
      <c r="D249" t="e">
        <f>DGET(List3!$A$2:$E$999,3,$B248:$B249)</f>
        <v>#VALUE!</v>
      </c>
      <c r="E249" s="4" t="e">
        <f>DGET(List3!$A$2:$E$999,4,$B248:$B249)</f>
        <v>#VALUE!</v>
      </c>
      <c r="F249" s="4" t="e">
        <f>DGET(List3!$A$2:$E$999,5,$B248:$B249)</f>
        <v>#VALUE!</v>
      </c>
      <c r="O249" s="21">
        <f t="shared" si="24"/>
        <v>0</v>
      </c>
      <c r="P249" s="27">
        <f t="shared" si="25"/>
        <v>0</v>
      </c>
      <c r="Q249" s="26" t="e">
        <f t="shared" si="27"/>
        <v>#NUM!</v>
      </c>
      <c r="R249" s="19">
        <f t="shared" si="28"/>
        <v>86</v>
      </c>
      <c r="U249" s="23">
        <f t="shared" si="26"/>
        <v>0</v>
      </c>
    </row>
    <row r="250" spans="2:21" ht="12.75" hidden="1">
      <c r="B250" s="3" t="s">
        <v>34</v>
      </c>
      <c r="O250" s="21">
        <f t="shared" si="24"/>
        <v>0</v>
      </c>
      <c r="P250" s="27">
        <f t="shared" si="25"/>
        <v>0</v>
      </c>
      <c r="Q250" s="26" t="e">
        <f t="shared" si="27"/>
        <v>#NUM!</v>
      </c>
      <c r="R250" s="19">
        <f t="shared" si="28"/>
        <v>86</v>
      </c>
      <c r="U250" s="23">
        <f t="shared" si="26"/>
        <v>0</v>
      </c>
    </row>
    <row r="251" spans="1:21" ht="12.75">
      <c r="A251">
        <v>5</v>
      </c>
      <c r="B251">
        <v>0</v>
      </c>
      <c r="C251" t="e">
        <f>DGET(List3!$A$2:$E$999,2,$B250:B251)</f>
        <v>#VALUE!</v>
      </c>
      <c r="D251" t="e">
        <f>DGET(List3!$A$2:$E$999,3,$B250:$B251)</f>
        <v>#VALUE!</v>
      </c>
      <c r="E251" s="4" t="e">
        <f>DGET(List3!$A$2:$E$999,4,$B250:$B251)</f>
        <v>#VALUE!</v>
      </c>
      <c r="F251" s="4" t="e">
        <f>DGET(List3!$A$2:$E$999,5,$B250:$B251)</f>
        <v>#VALUE!</v>
      </c>
      <c r="O251" s="21">
        <f t="shared" si="24"/>
        <v>0</v>
      </c>
      <c r="P251" s="27">
        <f t="shared" si="25"/>
        <v>0</v>
      </c>
      <c r="Q251" s="26" t="e">
        <f t="shared" si="27"/>
        <v>#NUM!</v>
      </c>
      <c r="R251" s="19">
        <f t="shared" si="28"/>
        <v>86</v>
      </c>
      <c r="U251" s="23">
        <f t="shared" si="26"/>
        <v>0</v>
      </c>
    </row>
    <row r="252" spans="2:21" ht="12.75" hidden="1">
      <c r="B252" s="3" t="s">
        <v>34</v>
      </c>
      <c r="O252" s="21">
        <f t="shared" si="24"/>
        <v>0</v>
      </c>
      <c r="P252" s="27">
        <f t="shared" si="25"/>
        <v>0</v>
      </c>
      <c r="Q252" s="26" t="e">
        <f t="shared" si="27"/>
        <v>#NUM!</v>
      </c>
      <c r="R252" s="19">
        <f t="shared" si="28"/>
        <v>86</v>
      </c>
      <c r="U252" s="23">
        <f t="shared" si="26"/>
        <v>0</v>
      </c>
    </row>
    <row r="253" spans="1:21" ht="12.75">
      <c r="A253">
        <v>6</v>
      </c>
      <c r="B253">
        <v>0</v>
      </c>
      <c r="C253" t="e">
        <f>DGET(List3!$A$2:$E$999,2,$B252:B253)</f>
        <v>#VALUE!</v>
      </c>
      <c r="D253" t="e">
        <f>DGET(List3!$A$2:$E$999,3,$B252:$B253)</f>
        <v>#VALUE!</v>
      </c>
      <c r="E253" s="4" t="e">
        <f>DGET(List3!$A$2:$E$999,4,$B252:$B253)</f>
        <v>#VALUE!</v>
      </c>
      <c r="F253" s="4" t="e">
        <f>DGET(List3!$A$2:$E$999,5,$B252:$B253)</f>
        <v>#VALUE!</v>
      </c>
      <c r="O253" s="21">
        <f t="shared" si="24"/>
        <v>0</v>
      </c>
      <c r="P253" s="27">
        <f t="shared" si="25"/>
        <v>0</v>
      </c>
      <c r="Q253" s="26" t="e">
        <f t="shared" si="27"/>
        <v>#NUM!</v>
      </c>
      <c r="R253" s="19">
        <f t="shared" si="28"/>
        <v>86</v>
      </c>
      <c r="U253" s="23">
        <f t="shared" si="26"/>
        <v>0</v>
      </c>
    </row>
    <row r="254" spans="2:21" ht="12.75" hidden="1">
      <c r="B254" s="3" t="s">
        <v>34</v>
      </c>
      <c r="O254" s="21">
        <f t="shared" si="24"/>
        <v>0</v>
      </c>
      <c r="P254" s="27">
        <f t="shared" si="25"/>
        <v>0</v>
      </c>
      <c r="Q254" s="26" t="e">
        <f t="shared" si="27"/>
        <v>#NUM!</v>
      </c>
      <c r="R254" s="19">
        <f t="shared" si="28"/>
        <v>86</v>
      </c>
      <c r="U254" s="23">
        <f t="shared" si="26"/>
        <v>0</v>
      </c>
    </row>
    <row r="255" spans="1:21" ht="12.75">
      <c r="A255">
        <v>7</v>
      </c>
      <c r="B255">
        <v>0</v>
      </c>
      <c r="C255" t="e">
        <f>DGET(List3!$A$2:$E$999,2,$B254:B255)</f>
        <v>#VALUE!</v>
      </c>
      <c r="D255" t="e">
        <f>DGET(List3!$A$2:$E$999,3,$B254:$B255)</f>
        <v>#VALUE!</v>
      </c>
      <c r="E255" s="4" t="e">
        <f>DGET(List3!$A$2:$E$999,4,$B254:$B255)</f>
        <v>#VALUE!</v>
      </c>
      <c r="F255" s="4" t="e">
        <f>DGET(List3!$A$2:$E$999,5,$B254:$B255)</f>
        <v>#VALUE!</v>
      </c>
      <c r="O255" s="21">
        <f t="shared" si="24"/>
        <v>0</v>
      </c>
      <c r="P255" s="27">
        <f t="shared" si="25"/>
        <v>0</v>
      </c>
      <c r="Q255" s="26" t="e">
        <f t="shared" si="27"/>
        <v>#NUM!</v>
      </c>
      <c r="R255" s="19">
        <f t="shared" si="28"/>
        <v>86</v>
      </c>
      <c r="U255" s="23">
        <f t="shared" si="26"/>
        <v>0</v>
      </c>
    </row>
    <row r="256" spans="2:21" ht="12.75" hidden="1">
      <c r="B256" s="3" t="s">
        <v>34</v>
      </c>
      <c r="O256" s="21">
        <f t="shared" si="24"/>
        <v>0</v>
      </c>
      <c r="P256" s="27">
        <f t="shared" si="25"/>
        <v>0</v>
      </c>
      <c r="Q256" s="26" t="e">
        <f t="shared" si="27"/>
        <v>#NUM!</v>
      </c>
      <c r="R256" s="19">
        <f t="shared" si="28"/>
        <v>86</v>
      </c>
      <c r="U256" s="23">
        <f t="shared" si="26"/>
        <v>0</v>
      </c>
    </row>
    <row r="257" spans="1:21" ht="12.75">
      <c r="A257">
        <v>8</v>
      </c>
      <c r="B257">
        <v>0</v>
      </c>
      <c r="C257" t="e">
        <f>DGET(List3!$A$2:$E$999,2,$B256:B257)</f>
        <v>#VALUE!</v>
      </c>
      <c r="D257" t="e">
        <f>DGET(List3!$A$2:$E$999,3,$B256:$B257)</f>
        <v>#VALUE!</v>
      </c>
      <c r="E257" s="4" t="e">
        <f>DGET(List3!$A$2:$E$999,4,$B256:$B257)</f>
        <v>#VALUE!</v>
      </c>
      <c r="F257" s="4" t="e">
        <f>DGET(List3!$A$2:$E$999,5,$B256:$B257)</f>
        <v>#VALUE!</v>
      </c>
      <c r="O257" s="21">
        <f t="shared" si="24"/>
        <v>0</v>
      </c>
      <c r="P257" s="27">
        <f t="shared" si="25"/>
        <v>0</v>
      </c>
      <c r="Q257" s="26" t="e">
        <f t="shared" si="27"/>
        <v>#NUM!</v>
      </c>
      <c r="R257" s="19">
        <f t="shared" si="28"/>
        <v>86</v>
      </c>
      <c r="U257" s="23">
        <f t="shared" si="26"/>
        <v>0</v>
      </c>
    </row>
    <row r="258" spans="2:21" ht="12.75" hidden="1">
      <c r="B258" s="3" t="s">
        <v>34</v>
      </c>
      <c r="O258" s="21">
        <f t="shared" si="24"/>
        <v>0</v>
      </c>
      <c r="P258" s="27">
        <f t="shared" si="25"/>
        <v>0</v>
      </c>
      <c r="Q258" s="26" t="e">
        <f t="shared" si="27"/>
        <v>#NUM!</v>
      </c>
      <c r="R258" s="19">
        <f t="shared" si="28"/>
        <v>86</v>
      </c>
      <c r="U258" s="23">
        <f t="shared" si="26"/>
        <v>0</v>
      </c>
    </row>
    <row r="259" spans="1:21" ht="12.75">
      <c r="A259">
        <v>9</v>
      </c>
      <c r="B259">
        <v>1</v>
      </c>
      <c r="C259" t="e">
        <f>DGET(List3!$A$2:$E$999,2,$B258:B259)</f>
        <v>#VALUE!</v>
      </c>
      <c r="D259" t="e">
        <f>DGET(List3!$A$2:$E$999,3,$B258:$B259)</f>
        <v>#VALUE!</v>
      </c>
      <c r="E259" s="4" t="e">
        <f>DGET(List3!$A$2:$E$999,4,$B258:$B259)</f>
        <v>#VALUE!</v>
      </c>
      <c r="F259" s="4" t="e">
        <f>DGET(List3!$A$2:$E$999,5,$B258:$B259)</f>
        <v>#VALUE!</v>
      </c>
      <c r="O259" s="21">
        <f t="shared" si="24"/>
        <v>0</v>
      </c>
      <c r="P259" s="27">
        <f t="shared" si="25"/>
        <v>0</v>
      </c>
      <c r="Q259" s="26" t="e">
        <f t="shared" si="27"/>
        <v>#NUM!</v>
      </c>
      <c r="R259" s="19">
        <f t="shared" si="28"/>
        <v>86</v>
      </c>
      <c r="U259" s="23">
        <f t="shared" si="26"/>
        <v>0</v>
      </c>
    </row>
    <row r="260" spans="2:21" ht="12.75" hidden="1">
      <c r="B260" s="3" t="s">
        <v>34</v>
      </c>
      <c r="O260" s="21">
        <f t="shared" si="24"/>
        <v>0</v>
      </c>
      <c r="P260" s="27">
        <f t="shared" si="25"/>
        <v>0</v>
      </c>
      <c r="Q260" s="26" t="e">
        <f t="shared" si="27"/>
        <v>#NUM!</v>
      </c>
      <c r="R260" s="19">
        <f t="shared" si="28"/>
        <v>86</v>
      </c>
      <c r="U260" s="23">
        <f t="shared" si="26"/>
        <v>0</v>
      </c>
    </row>
    <row r="261" spans="1:21" ht="12.75">
      <c r="A261">
        <v>10</v>
      </c>
      <c r="B261">
        <v>2</v>
      </c>
      <c r="C261" t="e">
        <f>DGET(List3!$A$2:$E$999,2,$B260:B261)</f>
        <v>#VALUE!</v>
      </c>
      <c r="D261" t="e">
        <f>DGET(List3!$A$2:$E$999,3,$B260:$B261)</f>
        <v>#VALUE!</v>
      </c>
      <c r="E261" s="4" t="e">
        <f>DGET(List3!$A$2:$E$999,4,$B260:$B261)</f>
        <v>#VALUE!</v>
      </c>
      <c r="F261" s="4" t="e">
        <f>DGET(List3!$A$2:$E$999,5,$B260:$B261)</f>
        <v>#VALUE!</v>
      </c>
      <c r="O261" s="21">
        <f t="shared" si="24"/>
        <v>0</v>
      </c>
      <c r="P261" s="27">
        <f t="shared" si="25"/>
        <v>0</v>
      </c>
      <c r="Q261" s="26" t="e">
        <f t="shared" si="27"/>
        <v>#NUM!</v>
      </c>
      <c r="R261" s="19">
        <f t="shared" si="28"/>
        <v>86</v>
      </c>
      <c r="U261" s="23">
        <f t="shared" si="26"/>
        <v>0</v>
      </c>
    </row>
    <row r="262" spans="2:21" ht="12.75" hidden="1">
      <c r="B262" s="3" t="s">
        <v>34</v>
      </c>
      <c r="O262" s="21">
        <f t="shared" si="24"/>
        <v>0</v>
      </c>
      <c r="P262" s="27">
        <f t="shared" si="25"/>
        <v>0</v>
      </c>
      <c r="Q262" s="26" t="e">
        <f t="shared" si="27"/>
        <v>#NUM!</v>
      </c>
      <c r="R262" s="19">
        <f t="shared" si="28"/>
        <v>86</v>
      </c>
      <c r="U262" s="23">
        <f t="shared" si="26"/>
        <v>0</v>
      </c>
    </row>
    <row r="263" spans="1:21" ht="12.75">
      <c r="A263">
        <v>11</v>
      </c>
      <c r="B263">
        <v>3</v>
      </c>
      <c r="C263" t="e">
        <f>DGET(List3!$A$2:$E$999,2,$B262:B263)</f>
        <v>#VALUE!</v>
      </c>
      <c r="D263" t="e">
        <f>DGET(List3!$A$2:$E$999,3,$B262:$B263)</f>
        <v>#VALUE!</v>
      </c>
      <c r="E263" s="4" t="e">
        <f>DGET(List3!$A$2:$E$999,4,$B262:$B263)</f>
        <v>#VALUE!</v>
      </c>
      <c r="F263" s="4" t="e">
        <f>DGET(List3!$A$2:$E$999,5,$B262:$B263)</f>
        <v>#VALUE!</v>
      </c>
      <c r="O263" s="21">
        <f t="shared" si="24"/>
        <v>0</v>
      </c>
      <c r="P263" s="27">
        <f t="shared" si="25"/>
        <v>0</v>
      </c>
      <c r="Q263" s="26" t="e">
        <f t="shared" si="27"/>
        <v>#NUM!</v>
      </c>
      <c r="R263" s="19">
        <f t="shared" si="28"/>
        <v>86</v>
      </c>
      <c r="U263" s="23">
        <f t="shared" si="26"/>
        <v>0</v>
      </c>
    </row>
    <row r="264" spans="2:21" ht="12.75" hidden="1">
      <c r="B264" s="3" t="s">
        <v>34</v>
      </c>
      <c r="O264" s="21">
        <f t="shared" si="24"/>
        <v>0</v>
      </c>
      <c r="P264" s="27">
        <f t="shared" si="25"/>
        <v>0</v>
      </c>
      <c r="Q264" s="26" t="e">
        <f t="shared" si="27"/>
        <v>#NUM!</v>
      </c>
      <c r="R264" s="19">
        <f t="shared" si="28"/>
        <v>86</v>
      </c>
      <c r="U264" s="23">
        <f t="shared" si="26"/>
        <v>0</v>
      </c>
    </row>
    <row r="265" spans="1:21" ht="12.75">
      <c r="A265">
        <v>12</v>
      </c>
      <c r="B265">
        <v>4</v>
      </c>
      <c r="C265" t="e">
        <f>DGET(List3!$A$2:$E$999,2,$B264:B265)</f>
        <v>#VALUE!</v>
      </c>
      <c r="D265" t="e">
        <f>DGET(List3!$A$2:$E$999,3,$B264:$B265)</f>
        <v>#VALUE!</v>
      </c>
      <c r="E265" s="4" t="e">
        <f>DGET(List3!$A$2:$E$999,4,$B264:$B265)</f>
        <v>#VALUE!</v>
      </c>
      <c r="F265" s="4" t="e">
        <f>DGET(List3!$A$2:$E$999,5,$B264:$B265)</f>
        <v>#VALUE!</v>
      </c>
      <c r="O265" s="21">
        <f t="shared" si="24"/>
        <v>0</v>
      </c>
      <c r="P265" s="27">
        <f t="shared" si="25"/>
        <v>0</v>
      </c>
      <c r="Q265" s="26" t="e">
        <f t="shared" si="27"/>
        <v>#NUM!</v>
      </c>
      <c r="R265" s="19">
        <f t="shared" si="28"/>
        <v>86</v>
      </c>
      <c r="U265" s="23">
        <f t="shared" si="26"/>
        <v>0</v>
      </c>
    </row>
    <row r="266" spans="2:21" ht="12.75" hidden="1">
      <c r="B266" s="3" t="s">
        <v>34</v>
      </c>
      <c r="O266" s="21">
        <f t="shared" si="24"/>
        <v>0</v>
      </c>
      <c r="P266" s="27">
        <f t="shared" si="25"/>
        <v>0</v>
      </c>
      <c r="Q266" s="26" t="e">
        <f t="shared" si="27"/>
        <v>#NUM!</v>
      </c>
      <c r="R266" s="19">
        <f t="shared" si="28"/>
        <v>86</v>
      </c>
      <c r="U266" s="23">
        <f t="shared" si="26"/>
        <v>0</v>
      </c>
    </row>
    <row r="267" spans="1:21" ht="12.75">
      <c r="A267">
        <v>13</v>
      </c>
      <c r="B267">
        <v>5</v>
      </c>
      <c r="C267" t="e">
        <f>DGET(List3!$A$2:$E$999,2,$B266:B267)</f>
        <v>#VALUE!</v>
      </c>
      <c r="D267" t="e">
        <f>DGET(List3!$A$2:$E$999,3,$B266:$B267)</f>
        <v>#VALUE!</v>
      </c>
      <c r="E267" s="4" t="e">
        <f>DGET(List3!$A$2:$E$999,4,$B266:$B267)</f>
        <v>#VALUE!</v>
      </c>
      <c r="F267" s="4" t="e">
        <f>DGET(List3!$A$2:$E$999,5,$B266:$B267)</f>
        <v>#VALUE!</v>
      </c>
      <c r="O267" s="21">
        <f t="shared" si="24"/>
        <v>0</v>
      </c>
      <c r="P267" s="27">
        <f t="shared" si="25"/>
        <v>0</v>
      </c>
      <c r="Q267" s="26" t="e">
        <f t="shared" si="27"/>
        <v>#NUM!</v>
      </c>
      <c r="R267" s="19">
        <f t="shared" si="28"/>
        <v>86</v>
      </c>
      <c r="U267" s="23">
        <f t="shared" si="26"/>
        <v>0</v>
      </c>
    </row>
    <row r="268" spans="2:21" ht="12.75" hidden="1">
      <c r="B268" s="3" t="s">
        <v>34</v>
      </c>
      <c r="O268" s="21">
        <f t="shared" si="24"/>
        <v>0</v>
      </c>
      <c r="P268" s="27">
        <f t="shared" si="25"/>
        <v>0</v>
      </c>
      <c r="Q268" s="26" t="e">
        <f t="shared" si="27"/>
        <v>#NUM!</v>
      </c>
      <c r="R268" s="19">
        <f t="shared" si="28"/>
        <v>86</v>
      </c>
      <c r="U268" s="23">
        <f t="shared" si="26"/>
        <v>0</v>
      </c>
    </row>
    <row r="269" spans="1:21" ht="12.75">
      <c r="A269">
        <v>14</v>
      </c>
      <c r="B269">
        <v>6</v>
      </c>
      <c r="C269" t="e">
        <f>DGET(List3!$A$2:$E$999,2,$B268:B269)</f>
        <v>#VALUE!</v>
      </c>
      <c r="D269" t="e">
        <f>DGET(List3!$A$2:$E$999,3,$B268:$B269)</f>
        <v>#VALUE!</v>
      </c>
      <c r="E269" s="4" t="e">
        <f>DGET(List3!$A$2:$E$999,4,$B268:$B269)</f>
        <v>#VALUE!</v>
      </c>
      <c r="F269" s="4" t="e">
        <f>DGET(List3!$A$2:$E$999,5,$B268:$B269)</f>
        <v>#VALUE!</v>
      </c>
      <c r="O269" s="21">
        <f t="shared" si="24"/>
        <v>0</v>
      </c>
      <c r="P269" s="27">
        <f t="shared" si="25"/>
        <v>0</v>
      </c>
      <c r="Q269" s="26" t="e">
        <f t="shared" si="27"/>
        <v>#NUM!</v>
      </c>
      <c r="R269" s="19">
        <f t="shared" si="28"/>
        <v>86</v>
      </c>
      <c r="U269" s="23">
        <f t="shared" si="26"/>
        <v>0</v>
      </c>
    </row>
    <row r="270" spans="2:21" ht="12.75" hidden="1">
      <c r="B270" s="3" t="s">
        <v>34</v>
      </c>
      <c r="O270" s="21">
        <f t="shared" si="24"/>
        <v>0</v>
      </c>
      <c r="P270" s="27">
        <f t="shared" si="25"/>
        <v>0</v>
      </c>
      <c r="Q270" s="26" t="e">
        <f t="shared" si="27"/>
        <v>#NUM!</v>
      </c>
      <c r="R270" s="19">
        <f t="shared" si="28"/>
        <v>86</v>
      </c>
      <c r="U270" s="23">
        <f t="shared" si="26"/>
        <v>0</v>
      </c>
    </row>
    <row r="271" spans="1:21" ht="12.75">
      <c r="A271">
        <v>15</v>
      </c>
      <c r="B271">
        <v>7</v>
      </c>
      <c r="C271" t="e">
        <f>DGET(List3!$A$2:$E$999,2,$B270:B271)</f>
        <v>#VALUE!</v>
      </c>
      <c r="D271" t="e">
        <f>DGET(List3!$A$2:$E$999,3,$B270:$B271)</f>
        <v>#VALUE!</v>
      </c>
      <c r="E271" s="4" t="e">
        <f>DGET(List3!$A$2:$E$999,4,$B270:$B271)</f>
        <v>#VALUE!</v>
      </c>
      <c r="F271" s="4" t="e">
        <f>DGET(List3!$A$2:$E$999,5,$B270:$B271)</f>
        <v>#VALUE!</v>
      </c>
      <c r="O271" s="21">
        <f t="shared" si="24"/>
        <v>0</v>
      </c>
      <c r="P271" s="27">
        <f t="shared" si="25"/>
        <v>0</v>
      </c>
      <c r="Q271" s="26" t="e">
        <f t="shared" si="27"/>
        <v>#NUM!</v>
      </c>
      <c r="R271" s="19">
        <f t="shared" si="28"/>
        <v>86</v>
      </c>
      <c r="U271" s="23">
        <f t="shared" si="26"/>
        <v>0</v>
      </c>
    </row>
    <row r="272" spans="2:21" ht="12.75" hidden="1">
      <c r="B272" s="3" t="s">
        <v>34</v>
      </c>
      <c r="O272" s="21">
        <f t="shared" si="24"/>
        <v>0</v>
      </c>
      <c r="P272" s="27">
        <f t="shared" si="25"/>
        <v>0</v>
      </c>
      <c r="Q272" s="26" t="e">
        <f t="shared" si="27"/>
        <v>#NUM!</v>
      </c>
      <c r="R272" s="19">
        <f t="shared" si="28"/>
        <v>86</v>
      </c>
      <c r="U272" s="23">
        <f t="shared" si="26"/>
        <v>0</v>
      </c>
    </row>
    <row r="273" spans="1:21" ht="12.75">
      <c r="A273">
        <v>16</v>
      </c>
      <c r="B273">
        <v>8</v>
      </c>
      <c r="C273" t="e">
        <f>DGET(List3!$A$2:$E$999,2,$B272:B273)</f>
        <v>#VALUE!</v>
      </c>
      <c r="D273" t="e">
        <f>DGET(List3!$A$2:$E$999,3,$B272:$B273)</f>
        <v>#VALUE!</v>
      </c>
      <c r="E273" s="4" t="e">
        <f>DGET(List3!$A$2:$E$999,4,$B272:$B273)</f>
        <v>#VALUE!</v>
      </c>
      <c r="F273" s="4" t="e">
        <f>DGET(List3!$A$2:$E$999,5,$B272:$B273)</f>
        <v>#VALUE!</v>
      </c>
      <c r="O273" s="21">
        <f t="shared" si="24"/>
        <v>0</v>
      </c>
      <c r="P273" s="27">
        <f t="shared" si="25"/>
        <v>0</v>
      </c>
      <c r="Q273" s="26" t="e">
        <f t="shared" si="27"/>
        <v>#NUM!</v>
      </c>
      <c r="R273" s="19">
        <f t="shared" si="28"/>
        <v>86</v>
      </c>
      <c r="U273" s="23">
        <f t="shared" si="26"/>
        <v>0</v>
      </c>
    </row>
    <row r="274" spans="2:21" ht="12.75" hidden="1">
      <c r="B274" s="3" t="s">
        <v>34</v>
      </c>
      <c r="O274" s="21">
        <f t="shared" si="24"/>
        <v>0</v>
      </c>
      <c r="P274" s="27">
        <f t="shared" si="25"/>
        <v>0</v>
      </c>
      <c r="Q274" s="26" t="e">
        <f t="shared" si="27"/>
        <v>#NUM!</v>
      </c>
      <c r="R274" s="19">
        <f t="shared" si="28"/>
        <v>86</v>
      </c>
      <c r="U274" s="23">
        <f t="shared" si="26"/>
        <v>0</v>
      </c>
    </row>
    <row r="275" spans="1:21" ht="12.75">
      <c r="A275">
        <v>17</v>
      </c>
      <c r="B275">
        <v>9</v>
      </c>
      <c r="C275" t="e">
        <f>DGET(List3!$A$2:$E$999,2,$B274:B275)</f>
        <v>#VALUE!</v>
      </c>
      <c r="D275" t="e">
        <f>DGET(List3!$A$2:$E$999,3,$B274:$B275)</f>
        <v>#VALUE!</v>
      </c>
      <c r="E275" s="4" t="e">
        <f>DGET(List3!$A$2:$E$999,4,$B274:$B275)</f>
        <v>#VALUE!</v>
      </c>
      <c r="F275" s="4" t="e">
        <f>DGET(List3!$A$2:$E$999,5,$B274:$B275)</f>
        <v>#VALUE!</v>
      </c>
      <c r="O275" s="21">
        <f t="shared" si="24"/>
        <v>0</v>
      </c>
      <c r="P275" s="27">
        <f t="shared" si="25"/>
        <v>0</v>
      </c>
      <c r="Q275" s="26" t="e">
        <f t="shared" si="27"/>
        <v>#NUM!</v>
      </c>
      <c r="R275" s="19">
        <f t="shared" si="28"/>
        <v>86</v>
      </c>
      <c r="U275" s="23">
        <f t="shared" si="26"/>
        <v>0</v>
      </c>
    </row>
    <row r="276" spans="2:21" ht="12.75" hidden="1">
      <c r="B276" s="3" t="s">
        <v>34</v>
      </c>
      <c r="O276" s="21">
        <f t="shared" si="24"/>
        <v>0</v>
      </c>
      <c r="P276" s="27">
        <f t="shared" si="25"/>
        <v>0</v>
      </c>
      <c r="Q276" s="26" t="e">
        <f t="shared" si="27"/>
        <v>#NUM!</v>
      </c>
      <c r="R276" s="19">
        <f t="shared" si="28"/>
        <v>86</v>
      </c>
      <c r="U276" s="23">
        <f t="shared" si="26"/>
        <v>0</v>
      </c>
    </row>
    <row r="277" spans="1:21" ht="12.75">
      <c r="A277">
        <v>18</v>
      </c>
      <c r="B277">
        <v>10</v>
      </c>
      <c r="C277" t="e">
        <f>DGET(List3!$A$2:$E$999,2,$B276:B277)</f>
        <v>#VALUE!</v>
      </c>
      <c r="D277" t="e">
        <f>DGET(List3!$A$2:$E$999,3,$B276:$B277)</f>
        <v>#VALUE!</v>
      </c>
      <c r="E277" s="4" t="e">
        <f>DGET(List3!$A$2:$E$999,4,$B276:$B277)</f>
        <v>#VALUE!</v>
      </c>
      <c r="F277" s="4" t="e">
        <f>DGET(List3!$A$2:$E$999,5,$B276:$B277)</f>
        <v>#VALUE!</v>
      </c>
      <c r="O277" s="21">
        <f t="shared" si="24"/>
        <v>0</v>
      </c>
      <c r="P277" s="27">
        <f t="shared" si="25"/>
        <v>0</v>
      </c>
      <c r="Q277" s="26" t="e">
        <f t="shared" si="27"/>
        <v>#NUM!</v>
      </c>
      <c r="R277" s="19">
        <f t="shared" si="28"/>
        <v>86</v>
      </c>
      <c r="U277" s="23">
        <f t="shared" si="26"/>
        <v>0</v>
      </c>
    </row>
    <row r="278" spans="2:21" ht="12.75" hidden="1">
      <c r="B278" s="3" t="s">
        <v>34</v>
      </c>
      <c r="O278" s="21">
        <f t="shared" si="24"/>
        <v>0</v>
      </c>
      <c r="P278" s="27">
        <f t="shared" si="25"/>
        <v>0</v>
      </c>
      <c r="Q278" s="26" t="e">
        <f t="shared" si="27"/>
        <v>#NUM!</v>
      </c>
      <c r="R278" s="19">
        <f t="shared" si="28"/>
        <v>86</v>
      </c>
      <c r="U278" s="23">
        <f t="shared" si="26"/>
        <v>0</v>
      </c>
    </row>
    <row r="279" spans="1:21" ht="12.75">
      <c r="A279">
        <v>19</v>
      </c>
      <c r="B279">
        <v>11</v>
      </c>
      <c r="C279" t="e">
        <f>DGET(List3!$A$2:$E$999,2,$B278:B279)</f>
        <v>#VALUE!</v>
      </c>
      <c r="D279" t="e">
        <f>DGET(List3!$A$2:$E$999,3,$B278:$B279)</f>
        <v>#VALUE!</v>
      </c>
      <c r="E279" s="4" t="e">
        <f>DGET(List3!$A$2:$E$999,4,$B278:$B279)</f>
        <v>#VALUE!</v>
      </c>
      <c r="F279" s="4" t="e">
        <f>DGET(List3!$A$2:$E$999,5,$B278:$B279)</f>
        <v>#VALUE!</v>
      </c>
      <c r="O279" s="21">
        <f t="shared" si="24"/>
        <v>0</v>
      </c>
      <c r="P279" s="27">
        <f t="shared" si="25"/>
        <v>0</v>
      </c>
      <c r="Q279" s="26" t="e">
        <f t="shared" si="27"/>
        <v>#NUM!</v>
      </c>
      <c r="R279" s="19">
        <f t="shared" si="28"/>
        <v>86</v>
      </c>
      <c r="U279" s="23">
        <f t="shared" si="26"/>
        <v>0</v>
      </c>
    </row>
    <row r="280" spans="2:21" ht="12.75" hidden="1">
      <c r="B280" s="3" t="s">
        <v>34</v>
      </c>
      <c r="O280" s="21">
        <f t="shared" si="24"/>
        <v>0</v>
      </c>
      <c r="P280" s="27">
        <f t="shared" si="25"/>
        <v>0</v>
      </c>
      <c r="Q280" s="26" t="e">
        <f t="shared" si="27"/>
        <v>#NUM!</v>
      </c>
      <c r="R280" s="19">
        <f t="shared" si="28"/>
        <v>86</v>
      </c>
      <c r="U280" s="23">
        <f t="shared" si="26"/>
        <v>0</v>
      </c>
    </row>
    <row r="281" spans="1:21" ht="12.75">
      <c r="A281">
        <v>20</v>
      </c>
      <c r="B281">
        <v>12</v>
      </c>
      <c r="C281" t="e">
        <f>DGET(List3!$A$2:$E$999,2,$B280:B281)</f>
        <v>#VALUE!</v>
      </c>
      <c r="D281" t="e">
        <f>DGET(List3!$A$2:$E$999,3,$B280:$B281)</f>
        <v>#VALUE!</v>
      </c>
      <c r="E281" s="4" t="e">
        <f>DGET(List3!$A$2:$E$999,4,$B280:$B281)</f>
        <v>#VALUE!</v>
      </c>
      <c r="F281" s="4" t="e">
        <f>DGET(List3!$A$2:$E$999,5,$B280:$B281)</f>
        <v>#VALUE!</v>
      </c>
      <c r="O281" s="21">
        <f t="shared" si="24"/>
        <v>0</v>
      </c>
      <c r="P281" s="27">
        <f t="shared" si="25"/>
        <v>0</v>
      </c>
      <c r="Q281" s="26" t="e">
        <f t="shared" si="27"/>
        <v>#NUM!</v>
      </c>
      <c r="R281" s="19">
        <f t="shared" si="28"/>
        <v>86</v>
      </c>
      <c r="U281" s="23">
        <f t="shared" si="26"/>
        <v>0</v>
      </c>
    </row>
    <row r="282" spans="2:21" ht="12.75" hidden="1">
      <c r="B282" s="3" t="s">
        <v>34</v>
      </c>
      <c r="O282" s="21">
        <f t="shared" si="24"/>
        <v>0</v>
      </c>
      <c r="P282" s="27">
        <f t="shared" si="25"/>
        <v>0</v>
      </c>
      <c r="Q282" s="26" t="e">
        <f t="shared" si="27"/>
        <v>#NUM!</v>
      </c>
      <c r="R282" s="19">
        <f t="shared" si="28"/>
        <v>86</v>
      </c>
      <c r="U282" s="23">
        <f t="shared" si="26"/>
        <v>0</v>
      </c>
    </row>
    <row r="283" spans="1:21" ht="12.75">
      <c r="A283">
        <v>21</v>
      </c>
      <c r="B283">
        <v>13</v>
      </c>
      <c r="C283" t="e">
        <f>DGET(List3!$A$2:$E$999,2,$B282:B283)</f>
        <v>#VALUE!</v>
      </c>
      <c r="D283" t="e">
        <f>DGET(List3!$A$2:$E$999,3,$B282:$B283)</f>
        <v>#VALUE!</v>
      </c>
      <c r="E283" s="4" t="e">
        <f>DGET(List3!$A$2:$E$999,4,$B282:$B283)</f>
        <v>#VALUE!</v>
      </c>
      <c r="F283" s="4" t="e">
        <f>DGET(List3!$A$2:$E$999,5,$B282:$B283)</f>
        <v>#VALUE!</v>
      </c>
      <c r="O283" s="21">
        <f t="shared" si="24"/>
        <v>0</v>
      </c>
      <c r="P283" s="27">
        <f t="shared" si="25"/>
        <v>0</v>
      </c>
      <c r="Q283" s="26" t="e">
        <f t="shared" si="27"/>
        <v>#NUM!</v>
      </c>
      <c r="R283" s="19">
        <f t="shared" si="28"/>
        <v>86</v>
      </c>
      <c r="U283" s="23">
        <f t="shared" si="26"/>
        <v>0</v>
      </c>
    </row>
    <row r="284" spans="2:21" ht="12.75" hidden="1">
      <c r="B284" s="3" t="s">
        <v>34</v>
      </c>
      <c r="O284" s="21">
        <f t="shared" si="24"/>
        <v>0</v>
      </c>
      <c r="P284" s="27">
        <f t="shared" si="25"/>
        <v>0</v>
      </c>
      <c r="Q284" s="26" t="e">
        <f t="shared" si="27"/>
        <v>#NUM!</v>
      </c>
      <c r="R284" s="19">
        <f t="shared" si="28"/>
        <v>86</v>
      </c>
      <c r="U284" s="23">
        <f t="shared" si="26"/>
        <v>0</v>
      </c>
    </row>
    <row r="285" spans="1:21" ht="12.75">
      <c r="A285">
        <v>22</v>
      </c>
      <c r="B285">
        <v>14</v>
      </c>
      <c r="C285" t="e">
        <f>DGET(List3!$A$2:$E$999,2,$B284:B285)</f>
        <v>#VALUE!</v>
      </c>
      <c r="D285" t="e">
        <f>DGET(List3!$A$2:$E$999,3,$B284:$B285)</f>
        <v>#VALUE!</v>
      </c>
      <c r="E285" s="4" t="e">
        <f>DGET(List3!$A$2:$E$999,4,$B284:$B285)</f>
        <v>#VALUE!</v>
      </c>
      <c r="F285" s="4" t="e">
        <f>DGET(List3!$A$2:$E$999,5,$B284:$B285)</f>
        <v>#VALUE!</v>
      </c>
      <c r="O285" s="21">
        <f t="shared" si="24"/>
        <v>0</v>
      </c>
      <c r="P285" s="27">
        <f t="shared" si="25"/>
        <v>0</v>
      </c>
      <c r="Q285" s="26" t="e">
        <f t="shared" si="27"/>
        <v>#NUM!</v>
      </c>
      <c r="R285" s="19">
        <f t="shared" si="28"/>
        <v>86</v>
      </c>
      <c r="U285" s="23">
        <f t="shared" si="26"/>
        <v>0</v>
      </c>
    </row>
    <row r="286" spans="2:21" ht="12.75" hidden="1">
      <c r="B286" s="3" t="s">
        <v>34</v>
      </c>
      <c r="O286" s="21">
        <f t="shared" si="24"/>
        <v>0</v>
      </c>
      <c r="P286" s="27">
        <f t="shared" si="25"/>
        <v>0</v>
      </c>
      <c r="Q286" s="26" t="e">
        <f t="shared" si="27"/>
        <v>#NUM!</v>
      </c>
      <c r="R286" s="19">
        <f t="shared" si="28"/>
        <v>86</v>
      </c>
      <c r="U286" s="23">
        <f t="shared" si="26"/>
        <v>0</v>
      </c>
    </row>
    <row r="287" spans="1:21" ht="12.75">
      <c r="A287">
        <v>23</v>
      </c>
      <c r="B287">
        <v>15</v>
      </c>
      <c r="C287" t="e">
        <f>DGET(List3!$A$2:$E$999,2,$B286:B287)</f>
        <v>#VALUE!</v>
      </c>
      <c r="D287" t="e">
        <f>DGET(List3!$A$2:$E$999,3,$B286:$B287)</f>
        <v>#VALUE!</v>
      </c>
      <c r="E287" s="4" t="e">
        <f>DGET(List3!$A$2:$E$999,4,$B286:$B287)</f>
        <v>#VALUE!</v>
      </c>
      <c r="F287" s="4" t="e">
        <f>DGET(List3!$A$2:$E$999,5,$B286:$B287)</f>
        <v>#VALUE!</v>
      </c>
      <c r="O287" s="21">
        <f t="shared" si="24"/>
        <v>0</v>
      </c>
      <c r="P287" s="27">
        <f t="shared" si="25"/>
        <v>0</v>
      </c>
      <c r="Q287" s="26" t="e">
        <f t="shared" si="27"/>
        <v>#NUM!</v>
      </c>
      <c r="R287" s="19">
        <f t="shared" si="28"/>
        <v>86</v>
      </c>
      <c r="U287" s="23">
        <f t="shared" si="26"/>
        <v>0</v>
      </c>
    </row>
    <row r="288" spans="2:21" ht="12.75" hidden="1">
      <c r="B288" s="3" t="s">
        <v>34</v>
      </c>
      <c r="O288" s="21">
        <f t="shared" si="24"/>
        <v>0</v>
      </c>
      <c r="P288" s="27">
        <f t="shared" si="25"/>
        <v>0</v>
      </c>
      <c r="Q288" s="26" t="e">
        <f t="shared" si="27"/>
        <v>#NUM!</v>
      </c>
      <c r="R288" s="19">
        <f t="shared" si="28"/>
        <v>86</v>
      </c>
      <c r="U288" s="23">
        <f t="shared" si="26"/>
        <v>0</v>
      </c>
    </row>
    <row r="289" spans="1:21" ht="12.75">
      <c r="A289">
        <v>24</v>
      </c>
      <c r="B289">
        <v>16</v>
      </c>
      <c r="C289" t="e">
        <f>DGET(List3!$A$2:$E$999,2,$B288:B289)</f>
        <v>#VALUE!</v>
      </c>
      <c r="D289" t="e">
        <f>DGET(List3!$A$2:$E$999,3,$B288:$B289)</f>
        <v>#VALUE!</v>
      </c>
      <c r="E289" s="4" t="e">
        <f>DGET(List3!$A$2:$E$999,4,$B288:$B289)</f>
        <v>#VALUE!</v>
      </c>
      <c r="F289" s="4" t="e">
        <f>DGET(List3!$A$2:$E$999,5,$B288:$B289)</f>
        <v>#VALUE!</v>
      </c>
      <c r="O289" s="21">
        <f t="shared" si="24"/>
        <v>0</v>
      </c>
      <c r="P289" s="27">
        <f t="shared" si="25"/>
        <v>0</v>
      </c>
      <c r="Q289" s="26" t="e">
        <f t="shared" si="27"/>
        <v>#NUM!</v>
      </c>
      <c r="R289" s="19">
        <f t="shared" si="28"/>
        <v>86</v>
      </c>
      <c r="U289" s="23">
        <f t="shared" si="26"/>
        <v>0</v>
      </c>
    </row>
    <row r="290" spans="2:21" ht="12.75" hidden="1">
      <c r="B290" s="3" t="s">
        <v>34</v>
      </c>
      <c r="O290" s="21">
        <f aca="true" t="shared" si="29" ref="O290:O353">SUM(G290:N290)</f>
        <v>0</v>
      </c>
      <c r="P290" s="27">
        <f aca="true" t="shared" si="30" ref="P290:P353">MAX(G290:N290)-MIN(G290:N290)</f>
        <v>0</v>
      </c>
      <c r="Q290" s="26" t="e">
        <f t="shared" si="27"/>
        <v>#NUM!</v>
      </c>
      <c r="R290" s="19">
        <f t="shared" si="28"/>
        <v>86</v>
      </c>
      <c r="U290" s="23">
        <f aca="true" t="shared" si="31" ref="U290:U353">O290/8</f>
        <v>0</v>
      </c>
    </row>
    <row r="291" spans="1:21" ht="12.75">
      <c r="A291">
        <v>25</v>
      </c>
      <c r="B291">
        <v>17</v>
      </c>
      <c r="C291" t="e">
        <f>DGET(List3!$A$2:$E$999,2,$B290:B291)</f>
        <v>#VALUE!</v>
      </c>
      <c r="D291" t="e">
        <f>DGET(List3!$A$2:$E$999,3,$B290:$B291)</f>
        <v>#VALUE!</v>
      </c>
      <c r="E291" s="4" t="e">
        <f>DGET(List3!$A$2:$E$999,4,$B290:$B291)</f>
        <v>#VALUE!</v>
      </c>
      <c r="F291" s="4" t="e">
        <f>DGET(List3!$A$2:$E$999,5,$B290:$B291)</f>
        <v>#VALUE!</v>
      </c>
      <c r="O291" s="21">
        <f t="shared" si="29"/>
        <v>0</v>
      </c>
      <c r="P291" s="27">
        <f t="shared" si="30"/>
        <v>0</v>
      </c>
      <c r="Q291" s="26" t="e">
        <f t="shared" si="27"/>
        <v>#NUM!</v>
      </c>
      <c r="R291" s="19">
        <f t="shared" si="28"/>
        <v>86</v>
      </c>
      <c r="U291" s="23">
        <f t="shared" si="31"/>
        <v>0</v>
      </c>
    </row>
    <row r="292" spans="2:21" ht="12.75" hidden="1">
      <c r="B292" s="3" t="s">
        <v>34</v>
      </c>
      <c r="O292" s="21">
        <f t="shared" si="29"/>
        <v>0</v>
      </c>
      <c r="P292" s="27">
        <f t="shared" si="30"/>
        <v>0</v>
      </c>
      <c r="Q292" s="26" t="e">
        <f t="shared" si="27"/>
        <v>#NUM!</v>
      </c>
      <c r="R292" s="19">
        <f t="shared" si="28"/>
        <v>86</v>
      </c>
      <c r="U292" s="23">
        <f t="shared" si="31"/>
        <v>0</v>
      </c>
    </row>
    <row r="293" spans="1:21" ht="12.75">
      <c r="A293">
        <v>26</v>
      </c>
      <c r="B293">
        <v>18</v>
      </c>
      <c r="C293" t="e">
        <f>DGET(List3!$A$2:$E$999,2,$B292:B293)</f>
        <v>#VALUE!</v>
      </c>
      <c r="D293" t="e">
        <f>DGET(List3!$A$2:$E$999,3,$B292:$B293)</f>
        <v>#VALUE!</v>
      </c>
      <c r="E293" s="4" t="e">
        <f>DGET(List3!$A$2:$E$999,4,$B292:$B293)</f>
        <v>#VALUE!</v>
      </c>
      <c r="F293" s="4" t="e">
        <f>DGET(List3!$A$2:$E$999,5,$B292:$B293)</f>
        <v>#VALUE!</v>
      </c>
      <c r="O293" s="21">
        <f t="shared" si="29"/>
        <v>0</v>
      </c>
      <c r="P293" s="27">
        <f t="shared" si="30"/>
        <v>0</v>
      </c>
      <c r="Q293" s="26" t="e">
        <f t="shared" si="27"/>
        <v>#NUM!</v>
      </c>
      <c r="R293" s="19">
        <f t="shared" si="28"/>
        <v>86</v>
      </c>
      <c r="U293" s="23">
        <f t="shared" si="31"/>
        <v>0</v>
      </c>
    </row>
    <row r="294" spans="2:21" ht="12.75" hidden="1">
      <c r="B294" s="3" t="s">
        <v>34</v>
      </c>
      <c r="O294" s="21">
        <f t="shared" si="29"/>
        <v>0</v>
      </c>
      <c r="P294" s="27">
        <f t="shared" si="30"/>
        <v>0</v>
      </c>
      <c r="Q294" s="26" t="e">
        <f t="shared" si="27"/>
        <v>#NUM!</v>
      </c>
      <c r="R294" s="19">
        <f t="shared" si="28"/>
        <v>86</v>
      </c>
      <c r="U294" s="23">
        <f t="shared" si="31"/>
        <v>0</v>
      </c>
    </row>
    <row r="295" spans="1:21" ht="12.75">
      <c r="A295">
        <v>27</v>
      </c>
      <c r="B295">
        <v>19</v>
      </c>
      <c r="C295" t="e">
        <f>DGET(List3!$A$2:$E$999,2,$B294:B295)</f>
        <v>#VALUE!</v>
      </c>
      <c r="D295" t="e">
        <f>DGET(List3!$A$2:$E$999,3,$B294:$B295)</f>
        <v>#VALUE!</v>
      </c>
      <c r="E295" s="4" t="e">
        <f>DGET(List3!$A$2:$E$999,4,$B294:$B295)</f>
        <v>#VALUE!</v>
      </c>
      <c r="F295" s="4" t="e">
        <f>DGET(List3!$A$2:$E$999,5,$B294:$B295)</f>
        <v>#VALUE!</v>
      </c>
      <c r="O295" s="21">
        <f t="shared" si="29"/>
        <v>0</v>
      </c>
      <c r="P295" s="27">
        <f t="shared" si="30"/>
        <v>0</v>
      </c>
      <c r="Q295" s="26" t="e">
        <f t="shared" si="27"/>
        <v>#NUM!</v>
      </c>
      <c r="R295" s="19">
        <f t="shared" si="28"/>
        <v>86</v>
      </c>
      <c r="U295" s="23">
        <f t="shared" si="31"/>
        <v>0</v>
      </c>
    </row>
    <row r="296" spans="2:21" ht="12.75" hidden="1">
      <c r="B296" s="3" t="s">
        <v>34</v>
      </c>
      <c r="O296" s="21">
        <f t="shared" si="29"/>
        <v>0</v>
      </c>
      <c r="P296" s="27">
        <f t="shared" si="30"/>
        <v>0</v>
      </c>
      <c r="Q296" s="26" t="e">
        <f t="shared" si="27"/>
        <v>#NUM!</v>
      </c>
      <c r="R296" s="19">
        <f t="shared" si="28"/>
        <v>86</v>
      </c>
      <c r="U296" s="23">
        <f t="shared" si="31"/>
        <v>0</v>
      </c>
    </row>
    <row r="297" spans="1:21" ht="12.75">
      <c r="A297">
        <v>28</v>
      </c>
      <c r="B297">
        <v>20</v>
      </c>
      <c r="C297" t="e">
        <f>DGET(List3!$A$2:$E$999,2,$B296:B297)</f>
        <v>#VALUE!</v>
      </c>
      <c r="D297" t="e">
        <f>DGET(List3!$A$2:$E$999,3,$B296:$B297)</f>
        <v>#VALUE!</v>
      </c>
      <c r="E297" s="4" t="e">
        <f>DGET(List3!$A$2:$E$999,4,$B296:$B297)</f>
        <v>#VALUE!</v>
      </c>
      <c r="F297" s="4" t="e">
        <f>DGET(List3!$A$2:$E$999,5,$B296:$B297)</f>
        <v>#VALUE!</v>
      </c>
      <c r="O297" s="21">
        <f t="shared" si="29"/>
        <v>0</v>
      </c>
      <c r="P297" s="27">
        <f t="shared" si="30"/>
        <v>0</v>
      </c>
      <c r="Q297" s="26" t="e">
        <f t="shared" si="27"/>
        <v>#NUM!</v>
      </c>
      <c r="R297" s="19">
        <f t="shared" si="28"/>
        <v>86</v>
      </c>
      <c r="U297" s="23">
        <f t="shared" si="31"/>
        <v>0</v>
      </c>
    </row>
    <row r="298" spans="2:21" ht="12.75" hidden="1">
      <c r="B298" s="3" t="s">
        <v>34</v>
      </c>
      <c r="O298" s="21">
        <f t="shared" si="29"/>
        <v>0</v>
      </c>
      <c r="P298" s="27">
        <f t="shared" si="30"/>
        <v>0</v>
      </c>
      <c r="Q298" s="26" t="e">
        <f t="shared" si="27"/>
        <v>#NUM!</v>
      </c>
      <c r="R298" s="19">
        <f t="shared" si="28"/>
        <v>86</v>
      </c>
      <c r="U298" s="23">
        <f t="shared" si="31"/>
        <v>0</v>
      </c>
    </row>
    <row r="299" spans="1:21" ht="12.75">
      <c r="A299">
        <v>29</v>
      </c>
      <c r="B299">
        <v>21</v>
      </c>
      <c r="C299" t="e">
        <f>DGET(List3!$A$2:$E$999,2,$B298:B299)</f>
        <v>#VALUE!</v>
      </c>
      <c r="D299" t="e">
        <f>DGET(List3!$A$2:$E$999,3,$B298:$B299)</f>
        <v>#VALUE!</v>
      </c>
      <c r="E299" s="4" t="e">
        <f>DGET(List3!$A$2:$E$999,4,$B298:$B299)</f>
        <v>#VALUE!</v>
      </c>
      <c r="F299" s="4" t="e">
        <f>DGET(List3!$A$2:$E$999,5,$B298:$B299)</f>
        <v>#VALUE!</v>
      </c>
      <c r="O299" s="21">
        <f t="shared" si="29"/>
        <v>0</v>
      </c>
      <c r="P299" s="27">
        <f t="shared" si="30"/>
        <v>0</v>
      </c>
      <c r="Q299" s="26" t="e">
        <f t="shared" si="27"/>
        <v>#NUM!</v>
      </c>
      <c r="R299" s="19">
        <f t="shared" si="28"/>
        <v>86</v>
      </c>
      <c r="U299" s="23">
        <f t="shared" si="31"/>
        <v>0</v>
      </c>
    </row>
    <row r="300" spans="2:21" ht="12.75" hidden="1">
      <c r="B300" s="3" t="s">
        <v>34</v>
      </c>
      <c r="O300" s="21">
        <f t="shared" si="29"/>
        <v>0</v>
      </c>
      <c r="P300" s="27">
        <f t="shared" si="30"/>
        <v>0</v>
      </c>
      <c r="Q300" s="26" t="e">
        <f t="shared" si="27"/>
        <v>#NUM!</v>
      </c>
      <c r="R300" s="19">
        <f t="shared" si="28"/>
        <v>86</v>
      </c>
      <c r="U300" s="23">
        <f t="shared" si="31"/>
        <v>0</v>
      </c>
    </row>
    <row r="301" spans="1:21" ht="12.75">
      <c r="A301">
        <v>30</v>
      </c>
      <c r="B301">
        <v>22</v>
      </c>
      <c r="C301" t="e">
        <f>DGET(List3!$A$2:$E$999,2,$B300:B301)</f>
        <v>#VALUE!</v>
      </c>
      <c r="D301" t="e">
        <f>DGET(List3!$A$2:$E$999,3,$B300:$B301)</f>
        <v>#VALUE!</v>
      </c>
      <c r="E301" s="4" t="e">
        <f>DGET(List3!$A$2:$E$999,4,$B300:$B301)</f>
        <v>#VALUE!</v>
      </c>
      <c r="F301" s="4" t="e">
        <f>DGET(List3!$A$2:$E$999,5,$B300:$B301)</f>
        <v>#VALUE!</v>
      </c>
      <c r="O301" s="21">
        <f t="shared" si="29"/>
        <v>0</v>
      </c>
      <c r="P301" s="27">
        <f t="shared" si="30"/>
        <v>0</v>
      </c>
      <c r="Q301" s="26" t="e">
        <f t="shared" si="27"/>
        <v>#NUM!</v>
      </c>
      <c r="R301" s="19">
        <f t="shared" si="28"/>
        <v>86</v>
      </c>
      <c r="U301" s="23">
        <f t="shared" si="31"/>
        <v>0</v>
      </c>
    </row>
    <row r="302" ht="12.75">
      <c r="P302" s="20"/>
    </row>
    <row r="303" spans="2:16" ht="15.75">
      <c r="B303" s="60" t="s">
        <v>520</v>
      </c>
      <c r="C303" s="60"/>
      <c r="D303" s="60"/>
      <c r="P303" s="20"/>
    </row>
    <row r="304" spans="2:21" ht="12.75">
      <c r="B304" s="3" t="s">
        <v>34</v>
      </c>
      <c r="C304" s="1" t="s">
        <v>0</v>
      </c>
      <c r="D304" s="1" t="s">
        <v>1</v>
      </c>
      <c r="E304" s="1" t="s">
        <v>2</v>
      </c>
      <c r="F304" s="1" t="s">
        <v>3</v>
      </c>
      <c r="G304" s="1" t="s">
        <v>4</v>
      </c>
      <c r="H304" s="1">
        <v>2</v>
      </c>
      <c r="I304" s="1" t="s">
        <v>5</v>
      </c>
      <c r="J304" s="1" t="s">
        <v>6</v>
      </c>
      <c r="K304" s="1" t="s">
        <v>7</v>
      </c>
      <c r="L304" s="1" t="s">
        <v>8</v>
      </c>
      <c r="M304" s="1" t="s">
        <v>522</v>
      </c>
      <c r="N304" s="1" t="s">
        <v>523</v>
      </c>
      <c r="O304" s="1" t="s">
        <v>9</v>
      </c>
      <c r="P304" s="1" t="s">
        <v>10</v>
      </c>
      <c r="Q304" s="1" t="s">
        <v>11</v>
      </c>
      <c r="R304" s="1" t="s">
        <v>528</v>
      </c>
      <c r="S304" s="1" t="s">
        <v>529</v>
      </c>
      <c r="T304" s="1" t="s">
        <v>530</v>
      </c>
      <c r="U304" s="1" t="s">
        <v>527</v>
      </c>
    </row>
    <row r="305" spans="1:21" ht="12.75">
      <c r="A305">
        <v>1</v>
      </c>
      <c r="B305">
        <v>0</v>
      </c>
      <c r="C305" t="e">
        <f>DGET(List3!$A$2:$E$999,2,$B304:B305)</f>
        <v>#VALUE!</v>
      </c>
      <c r="D305" t="e">
        <f>DGET(List3!$A$2:$E$999,3,$B304:$B305)</f>
        <v>#VALUE!</v>
      </c>
      <c r="E305" s="4" t="e">
        <f>DGET(List3!$A$2:$E$999,4,$B304:$B305)</f>
        <v>#VALUE!</v>
      </c>
      <c r="F305" s="4" t="e">
        <f>DGET(List3!$A$2:$E$999,5,$B304:$B305)</f>
        <v>#VALUE!</v>
      </c>
      <c r="O305" s="21">
        <f t="shared" si="29"/>
        <v>0</v>
      </c>
      <c r="P305" s="27">
        <f t="shared" si="30"/>
        <v>0</v>
      </c>
      <c r="Q305" s="26" t="e">
        <f aca="true" t="shared" si="32" ref="Q305:Q361">SMALL(G305:N305,7)-SMALL(G305:N305,2)</f>
        <v>#NUM!</v>
      </c>
      <c r="R305" s="19">
        <f aca="true" t="shared" si="33" ref="R305:R361">86-(O305-$K$363)</f>
        <v>86</v>
      </c>
      <c r="U305" s="23">
        <f t="shared" si="31"/>
        <v>0</v>
      </c>
    </row>
    <row r="306" spans="2:21" ht="12.75" hidden="1">
      <c r="B306" s="3" t="s">
        <v>34</v>
      </c>
      <c r="O306" s="21">
        <f t="shared" si="29"/>
        <v>0</v>
      </c>
      <c r="P306" s="27">
        <f t="shared" si="30"/>
        <v>0</v>
      </c>
      <c r="Q306" s="26" t="e">
        <f t="shared" si="32"/>
        <v>#NUM!</v>
      </c>
      <c r="R306" s="19">
        <f t="shared" si="33"/>
        <v>86</v>
      </c>
      <c r="U306" s="23">
        <f t="shared" si="31"/>
        <v>0</v>
      </c>
    </row>
    <row r="307" spans="1:21" ht="12.75">
      <c r="A307">
        <v>2</v>
      </c>
      <c r="B307">
        <v>0</v>
      </c>
      <c r="C307" t="e">
        <f>DGET(List3!$A$2:$E$999,2,$B306:B307)</f>
        <v>#VALUE!</v>
      </c>
      <c r="D307" t="e">
        <f>DGET(List3!$A$2:$E$999,3,$B306:$B307)</f>
        <v>#VALUE!</v>
      </c>
      <c r="E307" s="4" t="e">
        <f>DGET(List3!$A$2:$E$999,4,$B306:$B307)</f>
        <v>#VALUE!</v>
      </c>
      <c r="F307" s="4" t="e">
        <f>DGET(List3!$A$2:$E$999,5,$B306:$B307)</f>
        <v>#VALUE!</v>
      </c>
      <c r="O307" s="21">
        <f t="shared" si="29"/>
        <v>0</v>
      </c>
      <c r="P307" s="27">
        <f t="shared" si="30"/>
        <v>0</v>
      </c>
      <c r="Q307" s="26" t="e">
        <f t="shared" si="32"/>
        <v>#NUM!</v>
      </c>
      <c r="R307" s="19">
        <f t="shared" si="33"/>
        <v>86</v>
      </c>
      <c r="U307" s="23">
        <f t="shared" si="31"/>
        <v>0</v>
      </c>
    </row>
    <row r="308" spans="2:21" ht="12.75" hidden="1">
      <c r="B308" s="3" t="s">
        <v>34</v>
      </c>
      <c r="O308" s="21">
        <f t="shared" si="29"/>
        <v>0</v>
      </c>
      <c r="P308" s="27">
        <f t="shared" si="30"/>
        <v>0</v>
      </c>
      <c r="Q308" s="26" t="e">
        <f t="shared" si="32"/>
        <v>#NUM!</v>
      </c>
      <c r="R308" s="19">
        <f t="shared" si="33"/>
        <v>86</v>
      </c>
      <c r="U308" s="23">
        <f t="shared" si="31"/>
        <v>0</v>
      </c>
    </row>
    <row r="309" spans="1:21" ht="12.75">
      <c r="A309">
        <v>3</v>
      </c>
      <c r="B309">
        <v>0</v>
      </c>
      <c r="C309" t="e">
        <f>DGET(List3!$A$2:$E$999,2,$B308:B309)</f>
        <v>#VALUE!</v>
      </c>
      <c r="D309" t="e">
        <f>DGET(List3!$A$2:$E$999,3,$B308:$B309)</f>
        <v>#VALUE!</v>
      </c>
      <c r="E309" s="4" t="e">
        <f>DGET(List3!$A$2:$E$999,4,$B308:$B309)</f>
        <v>#VALUE!</v>
      </c>
      <c r="F309" s="4" t="e">
        <f>DGET(List3!$A$2:$E$999,5,$B308:$B309)</f>
        <v>#VALUE!</v>
      </c>
      <c r="O309" s="21">
        <f t="shared" si="29"/>
        <v>0</v>
      </c>
      <c r="P309" s="27">
        <f t="shared" si="30"/>
        <v>0</v>
      </c>
      <c r="Q309" s="26" t="e">
        <f t="shared" si="32"/>
        <v>#NUM!</v>
      </c>
      <c r="R309" s="19">
        <f t="shared" si="33"/>
        <v>86</v>
      </c>
      <c r="U309" s="23">
        <f t="shared" si="31"/>
        <v>0</v>
      </c>
    </row>
    <row r="310" spans="2:21" ht="12.75" hidden="1">
      <c r="B310" s="3" t="s">
        <v>34</v>
      </c>
      <c r="O310" s="21">
        <f t="shared" si="29"/>
        <v>0</v>
      </c>
      <c r="P310" s="27">
        <f t="shared" si="30"/>
        <v>0</v>
      </c>
      <c r="Q310" s="26" t="e">
        <f t="shared" si="32"/>
        <v>#NUM!</v>
      </c>
      <c r="R310" s="19">
        <f t="shared" si="33"/>
        <v>86</v>
      </c>
      <c r="U310" s="23">
        <f t="shared" si="31"/>
        <v>0</v>
      </c>
    </row>
    <row r="311" spans="1:21" ht="12.75">
      <c r="A311">
        <v>4</v>
      </c>
      <c r="B311">
        <v>0</v>
      </c>
      <c r="C311" t="e">
        <f>DGET(List3!$A$2:$E$999,2,$B310:B311)</f>
        <v>#VALUE!</v>
      </c>
      <c r="D311" t="e">
        <f>DGET(List3!$A$2:$E$999,3,$B310:$B311)</f>
        <v>#VALUE!</v>
      </c>
      <c r="E311" s="4" t="e">
        <f>DGET(List3!$A$2:$E$999,4,$B310:$B311)</f>
        <v>#VALUE!</v>
      </c>
      <c r="F311" s="4" t="e">
        <f>DGET(List3!$A$2:$E$999,5,$B310:$B311)</f>
        <v>#VALUE!</v>
      </c>
      <c r="O311" s="21">
        <f t="shared" si="29"/>
        <v>0</v>
      </c>
      <c r="P311" s="27">
        <f t="shared" si="30"/>
        <v>0</v>
      </c>
      <c r="Q311" s="26" t="e">
        <f t="shared" si="32"/>
        <v>#NUM!</v>
      </c>
      <c r="R311" s="19">
        <f t="shared" si="33"/>
        <v>86</v>
      </c>
      <c r="U311" s="23">
        <f t="shared" si="31"/>
        <v>0</v>
      </c>
    </row>
    <row r="312" spans="2:21" ht="12.75" hidden="1">
      <c r="B312" s="3" t="s">
        <v>34</v>
      </c>
      <c r="O312" s="21">
        <f t="shared" si="29"/>
        <v>0</v>
      </c>
      <c r="P312" s="27">
        <f t="shared" si="30"/>
        <v>0</v>
      </c>
      <c r="Q312" s="26" t="e">
        <f t="shared" si="32"/>
        <v>#NUM!</v>
      </c>
      <c r="R312" s="19">
        <f t="shared" si="33"/>
        <v>86</v>
      </c>
      <c r="U312" s="23">
        <f t="shared" si="31"/>
        <v>0</v>
      </c>
    </row>
    <row r="313" spans="1:21" ht="12.75">
      <c r="A313">
        <v>5</v>
      </c>
      <c r="B313">
        <v>0</v>
      </c>
      <c r="C313" t="e">
        <f>DGET(List3!$A$2:$E$999,2,$B312:B313)</f>
        <v>#VALUE!</v>
      </c>
      <c r="D313" t="e">
        <f>DGET(List3!$A$2:$E$999,3,$B312:$B313)</f>
        <v>#VALUE!</v>
      </c>
      <c r="E313" s="4" t="e">
        <f>DGET(List3!$A$2:$E$999,4,$B312:$B313)</f>
        <v>#VALUE!</v>
      </c>
      <c r="F313" s="4" t="e">
        <f>DGET(List3!$A$2:$E$999,5,$B312:$B313)</f>
        <v>#VALUE!</v>
      </c>
      <c r="O313" s="21">
        <f t="shared" si="29"/>
        <v>0</v>
      </c>
      <c r="P313" s="27">
        <f t="shared" si="30"/>
        <v>0</v>
      </c>
      <c r="Q313" s="26" t="e">
        <f t="shared" si="32"/>
        <v>#NUM!</v>
      </c>
      <c r="R313" s="19">
        <f t="shared" si="33"/>
        <v>86</v>
      </c>
      <c r="U313" s="23">
        <f t="shared" si="31"/>
        <v>0</v>
      </c>
    </row>
    <row r="314" spans="2:21" ht="12.75" hidden="1">
      <c r="B314" s="3" t="s">
        <v>34</v>
      </c>
      <c r="O314" s="21">
        <f t="shared" si="29"/>
        <v>0</v>
      </c>
      <c r="P314" s="27">
        <f t="shared" si="30"/>
        <v>0</v>
      </c>
      <c r="Q314" s="26" t="e">
        <f t="shared" si="32"/>
        <v>#NUM!</v>
      </c>
      <c r="R314" s="19">
        <f t="shared" si="33"/>
        <v>86</v>
      </c>
      <c r="U314" s="23">
        <f t="shared" si="31"/>
        <v>0</v>
      </c>
    </row>
    <row r="315" spans="1:21" ht="12.75">
      <c r="A315">
        <v>6</v>
      </c>
      <c r="B315">
        <v>0</v>
      </c>
      <c r="C315" t="e">
        <f>DGET(List3!$A$2:$E$999,2,$B314:B315)</f>
        <v>#VALUE!</v>
      </c>
      <c r="D315" t="e">
        <f>DGET(List3!$A$2:$E$999,3,$B314:$B315)</f>
        <v>#VALUE!</v>
      </c>
      <c r="E315" s="4" t="e">
        <f>DGET(List3!$A$2:$E$999,4,$B314:$B315)</f>
        <v>#VALUE!</v>
      </c>
      <c r="F315" s="4" t="e">
        <f>DGET(List3!$A$2:$E$999,5,$B314:$B315)</f>
        <v>#VALUE!</v>
      </c>
      <c r="O315" s="21">
        <f t="shared" si="29"/>
        <v>0</v>
      </c>
      <c r="P315" s="27">
        <f t="shared" si="30"/>
        <v>0</v>
      </c>
      <c r="Q315" s="26" t="e">
        <f t="shared" si="32"/>
        <v>#NUM!</v>
      </c>
      <c r="R315" s="19">
        <f t="shared" si="33"/>
        <v>86</v>
      </c>
      <c r="U315" s="23">
        <f t="shared" si="31"/>
        <v>0</v>
      </c>
    </row>
    <row r="316" spans="2:21" ht="12.75" hidden="1">
      <c r="B316" s="3" t="s">
        <v>34</v>
      </c>
      <c r="O316" s="21">
        <f t="shared" si="29"/>
        <v>0</v>
      </c>
      <c r="P316" s="27">
        <f t="shared" si="30"/>
        <v>0</v>
      </c>
      <c r="Q316" s="26" t="e">
        <f t="shared" si="32"/>
        <v>#NUM!</v>
      </c>
      <c r="R316" s="19">
        <f t="shared" si="33"/>
        <v>86</v>
      </c>
      <c r="U316" s="23">
        <f t="shared" si="31"/>
        <v>0</v>
      </c>
    </row>
    <row r="317" spans="1:21" ht="12.75">
      <c r="A317">
        <v>7</v>
      </c>
      <c r="B317">
        <v>0</v>
      </c>
      <c r="C317" t="e">
        <f>DGET(List3!$A$2:$E$999,2,$B316:B317)</f>
        <v>#VALUE!</v>
      </c>
      <c r="D317" t="e">
        <f>DGET(List3!$A$2:$E$999,3,$B316:$B317)</f>
        <v>#VALUE!</v>
      </c>
      <c r="E317" s="4" t="e">
        <f>DGET(List3!$A$2:$E$999,4,$B316:$B317)</f>
        <v>#VALUE!</v>
      </c>
      <c r="F317" s="4" t="e">
        <f>DGET(List3!$A$2:$E$999,5,$B316:$B317)</f>
        <v>#VALUE!</v>
      </c>
      <c r="O317" s="21">
        <f t="shared" si="29"/>
        <v>0</v>
      </c>
      <c r="P317" s="27">
        <f t="shared" si="30"/>
        <v>0</v>
      </c>
      <c r="Q317" s="26" t="e">
        <f t="shared" si="32"/>
        <v>#NUM!</v>
      </c>
      <c r="R317" s="19">
        <f t="shared" si="33"/>
        <v>86</v>
      </c>
      <c r="U317" s="23">
        <f t="shared" si="31"/>
        <v>0</v>
      </c>
    </row>
    <row r="318" spans="2:21" ht="12.75" hidden="1">
      <c r="B318" s="3" t="s">
        <v>34</v>
      </c>
      <c r="O318" s="21">
        <f t="shared" si="29"/>
        <v>0</v>
      </c>
      <c r="P318" s="27">
        <f t="shared" si="30"/>
        <v>0</v>
      </c>
      <c r="Q318" s="26" t="e">
        <f t="shared" si="32"/>
        <v>#NUM!</v>
      </c>
      <c r="R318" s="19">
        <f t="shared" si="33"/>
        <v>86</v>
      </c>
      <c r="U318" s="23">
        <f t="shared" si="31"/>
        <v>0</v>
      </c>
    </row>
    <row r="319" spans="1:21" ht="12.75">
      <c r="A319">
        <v>8</v>
      </c>
      <c r="B319">
        <v>0</v>
      </c>
      <c r="C319" t="e">
        <f>DGET(List3!$A$2:$E$999,2,$B318:B319)</f>
        <v>#VALUE!</v>
      </c>
      <c r="D319" t="e">
        <f>DGET(List3!$A$2:$E$999,3,$B318:$B319)</f>
        <v>#VALUE!</v>
      </c>
      <c r="E319" s="4" t="e">
        <f>DGET(List3!$A$2:$E$999,4,$B318:$B319)</f>
        <v>#VALUE!</v>
      </c>
      <c r="F319" s="4" t="e">
        <f>DGET(List3!$A$2:$E$999,5,$B318:$B319)</f>
        <v>#VALUE!</v>
      </c>
      <c r="O319" s="21">
        <f t="shared" si="29"/>
        <v>0</v>
      </c>
      <c r="P319" s="27">
        <f t="shared" si="30"/>
        <v>0</v>
      </c>
      <c r="Q319" s="26" t="e">
        <f t="shared" si="32"/>
        <v>#NUM!</v>
      </c>
      <c r="R319" s="19">
        <f t="shared" si="33"/>
        <v>86</v>
      </c>
      <c r="U319" s="23">
        <f t="shared" si="31"/>
        <v>0</v>
      </c>
    </row>
    <row r="320" spans="2:21" ht="12.75" hidden="1">
      <c r="B320" s="3" t="s">
        <v>34</v>
      </c>
      <c r="O320" s="21">
        <f t="shared" si="29"/>
        <v>0</v>
      </c>
      <c r="P320" s="27">
        <f t="shared" si="30"/>
        <v>0</v>
      </c>
      <c r="Q320" s="26" t="e">
        <f t="shared" si="32"/>
        <v>#NUM!</v>
      </c>
      <c r="R320" s="19">
        <f t="shared" si="33"/>
        <v>86</v>
      </c>
      <c r="U320" s="23">
        <f t="shared" si="31"/>
        <v>0</v>
      </c>
    </row>
    <row r="321" spans="1:21" ht="12.75">
      <c r="A321">
        <v>9</v>
      </c>
      <c r="B321">
        <v>0</v>
      </c>
      <c r="C321" t="e">
        <f>DGET(List3!$A$2:$E$999,2,$B320:B321)</f>
        <v>#VALUE!</v>
      </c>
      <c r="D321" t="e">
        <f>DGET(List3!$A$2:$E$999,3,$B320:$B321)</f>
        <v>#VALUE!</v>
      </c>
      <c r="E321" s="4" t="e">
        <f>DGET(List3!$A$2:$E$999,4,$B320:$B321)</f>
        <v>#VALUE!</v>
      </c>
      <c r="F321" s="4" t="e">
        <f>DGET(List3!$A$2:$E$999,5,$B320:$B321)</f>
        <v>#VALUE!</v>
      </c>
      <c r="O321" s="21">
        <f t="shared" si="29"/>
        <v>0</v>
      </c>
      <c r="P321" s="27">
        <f t="shared" si="30"/>
        <v>0</v>
      </c>
      <c r="Q321" s="26" t="e">
        <f t="shared" si="32"/>
        <v>#NUM!</v>
      </c>
      <c r="R321" s="19">
        <f t="shared" si="33"/>
        <v>86</v>
      </c>
      <c r="U321" s="23">
        <f t="shared" si="31"/>
        <v>0</v>
      </c>
    </row>
    <row r="322" spans="2:21" ht="12.75" hidden="1">
      <c r="B322" s="3" t="s">
        <v>34</v>
      </c>
      <c r="O322" s="21">
        <f t="shared" si="29"/>
        <v>0</v>
      </c>
      <c r="P322" s="27">
        <f t="shared" si="30"/>
        <v>0</v>
      </c>
      <c r="Q322" s="26" t="e">
        <f t="shared" si="32"/>
        <v>#NUM!</v>
      </c>
      <c r="R322" s="19">
        <f t="shared" si="33"/>
        <v>86</v>
      </c>
      <c r="U322" s="23">
        <f t="shared" si="31"/>
        <v>0</v>
      </c>
    </row>
    <row r="323" spans="1:21" ht="12.75">
      <c r="A323">
        <v>10</v>
      </c>
      <c r="B323">
        <v>0</v>
      </c>
      <c r="C323" t="e">
        <f>DGET(List3!$A$2:$E$999,2,$B322:B323)</f>
        <v>#VALUE!</v>
      </c>
      <c r="D323" t="e">
        <f>DGET(List3!$A$2:$E$999,3,$B322:$B323)</f>
        <v>#VALUE!</v>
      </c>
      <c r="E323" s="4" t="e">
        <f>DGET(List3!$A$2:$E$999,4,$B322:$B323)</f>
        <v>#VALUE!</v>
      </c>
      <c r="F323" s="4" t="e">
        <f>DGET(List3!$A$2:$E$999,5,$B322:$B323)</f>
        <v>#VALUE!</v>
      </c>
      <c r="O323" s="21">
        <f t="shared" si="29"/>
        <v>0</v>
      </c>
      <c r="P323" s="27">
        <f t="shared" si="30"/>
        <v>0</v>
      </c>
      <c r="Q323" s="26" t="e">
        <f t="shared" si="32"/>
        <v>#NUM!</v>
      </c>
      <c r="R323" s="19">
        <f t="shared" si="33"/>
        <v>86</v>
      </c>
      <c r="U323" s="23">
        <f t="shared" si="31"/>
        <v>0</v>
      </c>
    </row>
    <row r="324" spans="2:21" ht="12.75" hidden="1">
      <c r="B324" s="3" t="s">
        <v>34</v>
      </c>
      <c r="O324" s="21">
        <f t="shared" si="29"/>
        <v>0</v>
      </c>
      <c r="P324" s="27">
        <f t="shared" si="30"/>
        <v>0</v>
      </c>
      <c r="Q324" s="26" t="e">
        <f t="shared" si="32"/>
        <v>#NUM!</v>
      </c>
      <c r="R324" s="19">
        <f t="shared" si="33"/>
        <v>86</v>
      </c>
      <c r="U324" s="23">
        <f t="shared" si="31"/>
        <v>0</v>
      </c>
    </row>
    <row r="325" spans="1:21" ht="12.75">
      <c r="A325">
        <v>11</v>
      </c>
      <c r="B325">
        <v>0</v>
      </c>
      <c r="C325" t="e">
        <f>DGET(List3!$A$2:$E$999,2,$B324:B325)</f>
        <v>#VALUE!</v>
      </c>
      <c r="D325" t="e">
        <f>DGET(List3!$A$2:$E$999,3,$B324:$B325)</f>
        <v>#VALUE!</v>
      </c>
      <c r="E325" s="4" t="e">
        <f>DGET(List3!$A$2:$E$999,4,$B324:$B325)</f>
        <v>#VALUE!</v>
      </c>
      <c r="F325" s="4" t="e">
        <f>DGET(List3!$A$2:$E$999,5,$B324:$B325)</f>
        <v>#VALUE!</v>
      </c>
      <c r="O325" s="21">
        <f t="shared" si="29"/>
        <v>0</v>
      </c>
      <c r="P325" s="27">
        <f t="shared" si="30"/>
        <v>0</v>
      </c>
      <c r="Q325" s="26" t="e">
        <f t="shared" si="32"/>
        <v>#NUM!</v>
      </c>
      <c r="R325" s="19">
        <f t="shared" si="33"/>
        <v>86</v>
      </c>
      <c r="U325" s="23">
        <f t="shared" si="31"/>
        <v>0</v>
      </c>
    </row>
    <row r="326" spans="2:21" ht="12.75" hidden="1">
      <c r="B326" s="3" t="s">
        <v>34</v>
      </c>
      <c r="O326" s="21">
        <f t="shared" si="29"/>
        <v>0</v>
      </c>
      <c r="P326" s="27">
        <f t="shared" si="30"/>
        <v>0</v>
      </c>
      <c r="Q326" s="26" t="e">
        <f t="shared" si="32"/>
        <v>#NUM!</v>
      </c>
      <c r="R326" s="19">
        <f t="shared" si="33"/>
        <v>86</v>
      </c>
      <c r="U326" s="23">
        <f t="shared" si="31"/>
        <v>0</v>
      </c>
    </row>
    <row r="327" spans="1:21" ht="12.75">
      <c r="A327">
        <v>12</v>
      </c>
      <c r="B327">
        <v>0</v>
      </c>
      <c r="C327" t="e">
        <f>DGET(List3!$A$2:$E$999,2,$B326:B327)</f>
        <v>#VALUE!</v>
      </c>
      <c r="D327" t="e">
        <f>DGET(List3!$A$2:$E$999,3,$B326:$B327)</f>
        <v>#VALUE!</v>
      </c>
      <c r="E327" s="4" t="e">
        <f>DGET(List3!$A$2:$E$999,4,$B326:$B327)</f>
        <v>#VALUE!</v>
      </c>
      <c r="F327" s="4" t="e">
        <f>DGET(List3!$A$2:$E$999,5,$B326:$B327)</f>
        <v>#VALUE!</v>
      </c>
      <c r="O327" s="21">
        <f t="shared" si="29"/>
        <v>0</v>
      </c>
      <c r="P327" s="27">
        <f t="shared" si="30"/>
        <v>0</v>
      </c>
      <c r="Q327" s="26" t="e">
        <f t="shared" si="32"/>
        <v>#NUM!</v>
      </c>
      <c r="R327" s="19">
        <f t="shared" si="33"/>
        <v>86</v>
      </c>
      <c r="U327" s="23">
        <f t="shared" si="31"/>
        <v>0</v>
      </c>
    </row>
    <row r="328" spans="2:21" ht="12.75" hidden="1">
      <c r="B328" s="3" t="s">
        <v>34</v>
      </c>
      <c r="O328" s="21">
        <f t="shared" si="29"/>
        <v>0</v>
      </c>
      <c r="P328" s="27">
        <f t="shared" si="30"/>
        <v>0</v>
      </c>
      <c r="Q328" s="26" t="e">
        <f t="shared" si="32"/>
        <v>#NUM!</v>
      </c>
      <c r="R328" s="19">
        <f t="shared" si="33"/>
        <v>86</v>
      </c>
      <c r="U328" s="23">
        <f t="shared" si="31"/>
        <v>0</v>
      </c>
    </row>
    <row r="329" spans="1:21" ht="12.75">
      <c r="A329">
        <v>13</v>
      </c>
      <c r="B329">
        <v>0</v>
      </c>
      <c r="C329" t="e">
        <f>DGET(List3!$A$2:$E$999,2,$B328:B329)</f>
        <v>#VALUE!</v>
      </c>
      <c r="D329" t="e">
        <f>DGET(List3!$A$2:$E$999,3,$B328:$B329)</f>
        <v>#VALUE!</v>
      </c>
      <c r="E329" s="4" t="e">
        <f>DGET(List3!$A$2:$E$999,4,$B328:$B329)</f>
        <v>#VALUE!</v>
      </c>
      <c r="F329" s="4" t="e">
        <f>DGET(List3!$A$2:$E$999,5,$B328:$B329)</f>
        <v>#VALUE!</v>
      </c>
      <c r="O329" s="21">
        <f t="shared" si="29"/>
        <v>0</v>
      </c>
      <c r="P329" s="27">
        <f t="shared" si="30"/>
        <v>0</v>
      </c>
      <c r="Q329" s="26" t="e">
        <f t="shared" si="32"/>
        <v>#NUM!</v>
      </c>
      <c r="R329" s="19">
        <f t="shared" si="33"/>
        <v>86</v>
      </c>
      <c r="U329" s="23">
        <f t="shared" si="31"/>
        <v>0</v>
      </c>
    </row>
    <row r="330" spans="2:21" ht="12.75" hidden="1">
      <c r="B330" s="3" t="s">
        <v>34</v>
      </c>
      <c r="O330" s="21">
        <f t="shared" si="29"/>
        <v>0</v>
      </c>
      <c r="P330" s="27">
        <f t="shared" si="30"/>
        <v>0</v>
      </c>
      <c r="Q330" s="26" t="e">
        <f t="shared" si="32"/>
        <v>#NUM!</v>
      </c>
      <c r="R330" s="19">
        <f t="shared" si="33"/>
        <v>86</v>
      </c>
      <c r="U330" s="23">
        <f t="shared" si="31"/>
        <v>0</v>
      </c>
    </row>
    <row r="331" spans="1:21" ht="12.75">
      <c r="A331">
        <v>14</v>
      </c>
      <c r="B331">
        <v>0</v>
      </c>
      <c r="C331" t="e">
        <f>DGET(List3!$A$2:$E$999,2,$B330:B331)</f>
        <v>#VALUE!</v>
      </c>
      <c r="D331" t="e">
        <f>DGET(List3!$A$2:$E$999,3,$B330:$B331)</f>
        <v>#VALUE!</v>
      </c>
      <c r="E331" s="4" t="e">
        <f>DGET(List3!$A$2:$E$999,4,$B330:$B331)</f>
        <v>#VALUE!</v>
      </c>
      <c r="F331" s="4" t="e">
        <f>DGET(List3!$A$2:$E$999,5,$B330:$B331)</f>
        <v>#VALUE!</v>
      </c>
      <c r="O331" s="21">
        <f t="shared" si="29"/>
        <v>0</v>
      </c>
      <c r="P331" s="27">
        <f t="shared" si="30"/>
        <v>0</v>
      </c>
      <c r="Q331" s="26" t="e">
        <f t="shared" si="32"/>
        <v>#NUM!</v>
      </c>
      <c r="R331" s="19">
        <f t="shared" si="33"/>
        <v>86</v>
      </c>
      <c r="U331" s="23">
        <f t="shared" si="31"/>
        <v>0</v>
      </c>
    </row>
    <row r="332" spans="2:21" ht="12.75" hidden="1">
      <c r="B332" s="3" t="s">
        <v>34</v>
      </c>
      <c r="O332" s="21">
        <f t="shared" si="29"/>
        <v>0</v>
      </c>
      <c r="P332" s="27">
        <f t="shared" si="30"/>
        <v>0</v>
      </c>
      <c r="Q332" s="26" t="e">
        <f t="shared" si="32"/>
        <v>#NUM!</v>
      </c>
      <c r="R332" s="19">
        <f t="shared" si="33"/>
        <v>86</v>
      </c>
      <c r="U332" s="23">
        <f t="shared" si="31"/>
        <v>0</v>
      </c>
    </row>
    <row r="333" spans="1:21" ht="12.75">
      <c r="A333">
        <v>15</v>
      </c>
      <c r="B333">
        <v>0</v>
      </c>
      <c r="C333" t="e">
        <f>DGET(List3!$A$2:$E$999,2,$B332:B333)</f>
        <v>#VALUE!</v>
      </c>
      <c r="D333" t="e">
        <f>DGET(List3!$A$2:$E$999,3,$B332:$B333)</f>
        <v>#VALUE!</v>
      </c>
      <c r="E333" s="4" t="e">
        <f>DGET(List3!$A$2:$E$999,4,$B332:$B333)</f>
        <v>#VALUE!</v>
      </c>
      <c r="F333" s="4" t="e">
        <f>DGET(List3!$A$2:$E$999,5,$B332:$B333)</f>
        <v>#VALUE!</v>
      </c>
      <c r="O333" s="21">
        <f t="shared" si="29"/>
        <v>0</v>
      </c>
      <c r="P333" s="27">
        <f t="shared" si="30"/>
        <v>0</v>
      </c>
      <c r="Q333" s="26" t="e">
        <f t="shared" si="32"/>
        <v>#NUM!</v>
      </c>
      <c r="R333" s="19">
        <f t="shared" si="33"/>
        <v>86</v>
      </c>
      <c r="U333" s="23">
        <f t="shared" si="31"/>
        <v>0</v>
      </c>
    </row>
    <row r="334" spans="2:21" ht="12.75" hidden="1">
      <c r="B334" s="3" t="s">
        <v>34</v>
      </c>
      <c r="O334" s="21">
        <f t="shared" si="29"/>
        <v>0</v>
      </c>
      <c r="P334" s="27">
        <f t="shared" si="30"/>
        <v>0</v>
      </c>
      <c r="Q334" s="26" t="e">
        <f t="shared" si="32"/>
        <v>#NUM!</v>
      </c>
      <c r="R334" s="19">
        <f t="shared" si="33"/>
        <v>86</v>
      </c>
      <c r="U334" s="23">
        <f t="shared" si="31"/>
        <v>0</v>
      </c>
    </row>
    <row r="335" spans="1:21" ht="12.75">
      <c r="A335">
        <v>16</v>
      </c>
      <c r="B335">
        <v>0</v>
      </c>
      <c r="C335" t="e">
        <f>DGET(List3!$A$2:$E$999,2,$B334:B335)</f>
        <v>#VALUE!</v>
      </c>
      <c r="D335" t="e">
        <f>DGET(List3!$A$2:$E$999,3,$B334:$B335)</f>
        <v>#VALUE!</v>
      </c>
      <c r="E335" s="4" t="e">
        <f>DGET(List3!$A$2:$E$999,4,$B334:$B335)</f>
        <v>#VALUE!</v>
      </c>
      <c r="F335" s="4" t="e">
        <f>DGET(List3!$A$2:$E$999,5,$B334:$B335)</f>
        <v>#VALUE!</v>
      </c>
      <c r="O335" s="21">
        <f t="shared" si="29"/>
        <v>0</v>
      </c>
      <c r="P335" s="27">
        <f t="shared" si="30"/>
        <v>0</v>
      </c>
      <c r="Q335" s="26" t="e">
        <f t="shared" si="32"/>
        <v>#NUM!</v>
      </c>
      <c r="R335" s="19">
        <f t="shared" si="33"/>
        <v>86</v>
      </c>
      <c r="U335" s="23">
        <f t="shared" si="31"/>
        <v>0</v>
      </c>
    </row>
    <row r="336" spans="2:21" ht="12.75" hidden="1">
      <c r="B336" s="3" t="s">
        <v>34</v>
      </c>
      <c r="O336" s="21">
        <f t="shared" si="29"/>
        <v>0</v>
      </c>
      <c r="P336" s="27">
        <f t="shared" si="30"/>
        <v>0</v>
      </c>
      <c r="Q336" s="26" t="e">
        <f t="shared" si="32"/>
        <v>#NUM!</v>
      </c>
      <c r="R336" s="19">
        <f t="shared" si="33"/>
        <v>86</v>
      </c>
      <c r="U336" s="23">
        <f t="shared" si="31"/>
        <v>0</v>
      </c>
    </row>
    <row r="337" spans="1:21" ht="12.75">
      <c r="A337">
        <v>17</v>
      </c>
      <c r="B337">
        <v>0</v>
      </c>
      <c r="C337" t="e">
        <f>DGET(List3!$A$2:$E$999,2,$B336:B337)</f>
        <v>#VALUE!</v>
      </c>
      <c r="D337" t="e">
        <f>DGET(List3!$A$2:$E$999,3,$B336:$B337)</f>
        <v>#VALUE!</v>
      </c>
      <c r="E337" s="4" t="e">
        <f>DGET(List3!$A$2:$E$999,4,$B336:$B337)</f>
        <v>#VALUE!</v>
      </c>
      <c r="F337" s="4" t="e">
        <f>DGET(List3!$A$2:$E$999,5,$B336:$B337)</f>
        <v>#VALUE!</v>
      </c>
      <c r="O337" s="21">
        <f t="shared" si="29"/>
        <v>0</v>
      </c>
      <c r="P337" s="27">
        <f t="shared" si="30"/>
        <v>0</v>
      </c>
      <c r="Q337" s="26" t="e">
        <f t="shared" si="32"/>
        <v>#NUM!</v>
      </c>
      <c r="R337" s="19">
        <f t="shared" si="33"/>
        <v>86</v>
      </c>
      <c r="U337" s="23">
        <f t="shared" si="31"/>
        <v>0</v>
      </c>
    </row>
    <row r="338" spans="2:21" ht="12.75" hidden="1">
      <c r="B338" s="3" t="s">
        <v>34</v>
      </c>
      <c r="O338" s="21">
        <f t="shared" si="29"/>
        <v>0</v>
      </c>
      <c r="P338" s="27">
        <f t="shared" si="30"/>
        <v>0</v>
      </c>
      <c r="Q338" s="26" t="e">
        <f t="shared" si="32"/>
        <v>#NUM!</v>
      </c>
      <c r="R338" s="19">
        <f t="shared" si="33"/>
        <v>86</v>
      </c>
      <c r="U338" s="23">
        <f t="shared" si="31"/>
        <v>0</v>
      </c>
    </row>
    <row r="339" spans="1:21" ht="12.75">
      <c r="A339">
        <v>18</v>
      </c>
      <c r="B339">
        <v>0</v>
      </c>
      <c r="C339" t="e">
        <f>DGET(List3!$A$2:$E$999,2,$B338:B339)</f>
        <v>#VALUE!</v>
      </c>
      <c r="D339" t="e">
        <f>DGET(List3!$A$2:$E$999,3,$B338:$B339)</f>
        <v>#VALUE!</v>
      </c>
      <c r="E339" s="4" t="e">
        <f>DGET(List3!$A$2:$E$999,4,$B338:$B339)</f>
        <v>#VALUE!</v>
      </c>
      <c r="F339" s="4" t="e">
        <f>DGET(List3!$A$2:$E$999,5,$B338:$B339)</f>
        <v>#VALUE!</v>
      </c>
      <c r="O339" s="21">
        <f t="shared" si="29"/>
        <v>0</v>
      </c>
      <c r="P339" s="27">
        <f t="shared" si="30"/>
        <v>0</v>
      </c>
      <c r="Q339" s="26" t="e">
        <f t="shared" si="32"/>
        <v>#NUM!</v>
      </c>
      <c r="R339" s="19">
        <f t="shared" si="33"/>
        <v>86</v>
      </c>
      <c r="U339" s="23">
        <f t="shared" si="31"/>
        <v>0</v>
      </c>
    </row>
    <row r="340" spans="2:21" ht="12.75" hidden="1">
      <c r="B340" s="3" t="s">
        <v>34</v>
      </c>
      <c r="O340" s="21">
        <f t="shared" si="29"/>
        <v>0</v>
      </c>
      <c r="P340" s="27">
        <f t="shared" si="30"/>
        <v>0</v>
      </c>
      <c r="Q340" s="26" t="e">
        <f t="shared" si="32"/>
        <v>#NUM!</v>
      </c>
      <c r="R340" s="19">
        <f t="shared" si="33"/>
        <v>86</v>
      </c>
      <c r="U340" s="23">
        <f t="shared" si="31"/>
        <v>0</v>
      </c>
    </row>
    <row r="341" spans="1:21" ht="12.75">
      <c r="A341">
        <v>19</v>
      </c>
      <c r="B341">
        <v>0</v>
      </c>
      <c r="C341" t="e">
        <f>DGET(List3!$A$2:$E$999,2,$B340:B341)</f>
        <v>#VALUE!</v>
      </c>
      <c r="D341" t="e">
        <f>DGET(List3!$A$2:$E$999,3,$B340:$B341)</f>
        <v>#VALUE!</v>
      </c>
      <c r="E341" s="4" t="e">
        <f>DGET(List3!$A$2:$E$999,4,$B340:$B341)</f>
        <v>#VALUE!</v>
      </c>
      <c r="F341" s="4" t="e">
        <f>DGET(List3!$A$2:$E$999,5,$B340:$B341)</f>
        <v>#VALUE!</v>
      </c>
      <c r="O341" s="21">
        <f t="shared" si="29"/>
        <v>0</v>
      </c>
      <c r="P341" s="27">
        <f t="shared" si="30"/>
        <v>0</v>
      </c>
      <c r="Q341" s="26" t="e">
        <f t="shared" si="32"/>
        <v>#NUM!</v>
      </c>
      <c r="R341" s="19">
        <f t="shared" si="33"/>
        <v>86</v>
      </c>
      <c r="U341" s="23">
        <f t="shared" si="31"/>
        <v>0</v>
      </c>
    </row>
    <row r="342" spans="2:21" ht="12.75" hidden="1">
      <c r="B342" s="3" t="s">
        <v>34</v>
      </c>
      <c r="O342" s="21">
        <f t="shared" si="29"/>
        <v>0</v>
      </c>
      <c r="P342" s="27">
        <f t="shared" si="30"/>
        <v>0</v>
      </c>
      <c r="Q342" s="26" t="e">
        <f t="shared" si="32"/>
        <v>#NUM!</v>
      </c>
      <c r="R342" s="19">
        <f t="shared" si="33"/>
        <v>86</v>
      </c>
      <c r="U342" s="23">
        <f t="shared" si="31"/>
        <v>0</v>
      </c>
    </row>
    <row r="343" spans="1:21" ht="12.75">
      <c r="A343">
        <v>20</v>
      </c>
      <c r="B343">
        <v>0</v>
      </c>
      <c r="C343" t="e">
        <f>DGET(List3!$A$2:$E$999,2,$B342:B343)</f>
        <v>#VALUE!</v>
      </c>
      <c r="D343" t="e">
        <f>DGET(List3!$A$2:$E$999,3,$B342:$B343)</f>
        <v>#VALUE!</v>
      </c>
      <c r="E343" s="4" t="e">
        <f>DGET(List3!$A$2:$E$999,4,$B342:$B343)</f>
        <v>#VALUE!</v>
      </c>
      <c r="F343" s="4" t="e">
        <f>DGET(List3!$A$2:$E$999,5,$B342:$B343)</f>
        <v>#VALUE!</v>
      </c>
      <c r="O343" s="21">
        <f t="shared" si="29"/>
        <v>0</v>
      </c>
      <c r="P343" s="27">
        <f t="shared" si="30"/>
        <v>0</v>
      </c>
      <c r="Q343" s="26" t="e">
        <f t="shared" si="32"/>
        <v>#NUM!</v>
      </c>
      <c r="R343" s="19">
        <f t="shared" si="33"/>
        <v>86</v>
      </c>
      <c r="U343" s="23">
        <f t="shared" si="31"/>
        <v>0</v>
      </c>
    </row>
    <row r="344" spans="2:21" ht="12.75" hidden="1">
      <c r="B344" s="3" t="s">
        <v>34</v>
      </c>
      <c r="O344" s="21">
        <f t="shared" si="29"/>
        <v>0</v>
      </c>
      <c r="P344" s="27">
        <f t="shared" si="30"/>
        <v>0</v>
      </c>
      <c r="Q344" s="26" t="e">
        <f t="shared" si="32"/>
        <v>#NUM!</v>
      </c>
      <c r="R344" s="19">
        <f t="shared" si="33"/>
        <v>86</v>
      </c>
      <c r="U344" s="23">
        <f t="shared" si="31"/>
        <v>0</v>
      </c>
    </row>
    <row r="345" spans="1:21" ht="12.75">
      <c r="A345">
        <v>21</v>
      </c>
      <c r="B345">
        <v>0</v>
      </c>
      <c r="C345" t="e">
        <f>DGET(List3!$A$2:$E$999,2,$B344:B345)</f>
        <v>#VALUE!</v>
      </c>
      <c r="D345" t="e">
        <f>DGET(List3!$A$2:$E$999,3,$B344:$B345)</f>
        <v>#VALUE!</v>
      </c>
      <c r="E345" s="4" t="e">
        <f>DGET(List3!$A$2:$E$999,4,$B344:$B345)</f>
        <v>#VALUE!</v>
      </c>
      <c r="F345" s="4" t="e">
        <f>DGET(List3!$A$2:$E$999,5,$B344:$B345)</f>
        <v>#VALUE!</v>
      </c>
      <c r="O345" s="21">
        <f t="shared" si="29"/>
        <v>0</v>
      </c>
      <c r="P345" s="27">
        <f t="shared" si="30"/>
        <v>0</v>
      </c>
      <c r="Q345" s="26" t="e">
        <f t="shared" si="32"/>
        <v>#NUM!</v>
      </c>
      <c r="R345" s="19">
        <f t="shared" si="33"/>
        <v>86</v>
      </c>
      <c r="U345" s="23">
        <f t="shared" si="31"/>
        <v>0</v>
      </c>
    </row>
    <row r="346" spans="2:21" ht="12.75" hidden="1">
      <c r="B346" s="3" t="s">
        <v>34</v>
      </c>
      <c r="O346" s="21">
        <f t="shared" si="29"/>
        <v>0</v>
      </c>
      <c r="P346" s="27">
        <f t="shared" si="30"/>
        <v>0</v>
      </c>
      <c r="Q346" s="26" t="e">
        <f t="shared" si="32"/>
        <v>#NUM!</v>
      </c>
      <c r="R346" s="19">
        <f t="shared" si="33"/>
        <v>86</v>
      </c>
      <c r="U346" s="23">
        <f t="shared" si="31"/>
        <v>0</v>
      </c>
    </row>
    <row r="347" spans="1:21" ht="12.75">
      <c r="A347">
        <v>22</v>
      </c>
      <c r="B347">
        <v>0</v>
      </c>
      <c r="C347" t="e">
        <f>DGET(List3!$A$2:$E$999,2,$B346:B347)</f>
        <v>#VALUE!</v>
      </c>
      <c r="D347" t="e">
        <f>DGET(List3!$A$2:$E$999,3,$B346:$B347)</f>
        <v>#VALUE!</v>
      </c>
      <c r="E347" s="4" t="e">
        <f>DGET(List3!$A$2:$E$999,4,$B346:$B347)</f>
        <v>#VALUE!</v>
      </c>
      <c r="F347" s="4" t="e">
        <f>DGET(List3!$A$2:$E$999,5,$B346:$B347)</f>
        <v>#VALUE!</v>
      </c>
      <c r="O347" s="21">
        <f t="shared" si="29"/>
        <v>0</v>
      </c>
      <c r="P347" s="27">
        <f t="shared" si="30"/>
        <v>0</v>
      </c>
      <c r="Q347" s="26" t="e">
        <f t="shared" si="32"/>
        <v>#NUM!</v>
      </c>
      <c r="R347" s="19">
        <f t="shared" si="33"/>
        <v>86</v>
      </c>
      <c r="U347" s="23">
        <f t="shared" si="31"/>
        <v>0</v>
      </c>
    </row>
    <row r="348" spans="2:21" ht="12.75" hidden="1">
      <c r="B348" s="3" t="s">
        <v>34</v>
      </c>
      <c r="O348" s="21">
        <f t="shared" si="29"/>
        <v>0</v>
      </c>
      <c r="P348" s="27">
        <f t="shared" si="30"/>
        <v>0</v>
      </c>
      <c r="Q348" s="26" t="e">
        <f t="shared" si="32"/>
        <v>#NUM!</v>
      </c>
      <c r="R348" s="19">
        <f t="shared" si="33"/>
        <v>86</v>
      </c>
      <c r="U348" s="23">
        <f t="shared" si="31"/>
        <v>0</v>
      </c>
    </row>
    <row r="349" spans="1:21" ht="12.75">
      <c r="A349">
        <v>23</v>
      </c>
      <c r="B349">
        <v>0</v>
      </c>
      <c r="C349" t="e">
        <f>DGET(List3!$A$2:$E$999,2,$B348:B349)</f>
        <v>#VALUE!</v>
      </c>
      <c r="D349" t="e">
        <f>DGET(List3!$A$2:$E$999,3,$B348:$B349)</f>
        <v>#VALUE!</v>
      </c>
      <c r="E349" s="4" t="e">
        <f>DGET(List3!$A$2:$E$999,4,$B348:$B349)</f>
        <v>#VALUE!</v>
      </c>
      <c r="F349" s="4" t="e">
        <f>DGET(List3!$A$2:$E$999,5,$B348:$B349)</f>
        <v>#VALUE!</v>
      </c>
      <c r="O349" s="21">
        <f t="shared" si="29"/>
        <v>0</v>
      </c>
      <c r="P349" s="27">
        <f t="shared" si="30"/>
        <v>0</v>
      </c>
      <c r="Q349" s="26" t="e">
        <f t="shared" si="32"/>
        <v>#NUM!</v>
      </c>
      <c r="R349" s="19">
        <f t="shared" si="33"/>
        <v>86</v>
      </c>
      <c r="U349" s="23">
        <f t="shared" si="31"/>
        <v>0</v>
      </c>
    </row>
    <row r="350" spans="2:21" ht="12.75" hidden="1">
      <c r="B350" s="3" t="s">
        <v>34</v>
      </c>
      <c r="O350" s="21">
        <f t="shared" si="29"/>
        <v>0</v>
      </c>
      <c r="P350" s="27">
        <f t="shared" si="30"/>
        <v>0</v>
      </c>
      <c r="Q350" s="26" t="e">
        <f t="shared" si="32"/>
        <v>#NUM!</v>
      </c>
      <c r="R350" s="19">
        <f t="shared" si="33"/>
        <v>86</v>
      </c>
      <c r="U350" s="23">
        <f t="shared" si="31"/>
        <v>0</v>
      </c>
    </row>
    <row r="351" spans="1:21" ht="12.75">
      <c r="A351">
        <v>24</v>
      </c>
      <c r="B351">
        <v>0</v>
      </c>
      <c r="C351" t="e">
        <f>DGET(List3!$A$2:$E$999,2,$B350:B351)</f>
        <v>#VALUE!</v>
      </c>
      <c r="D351" t="e">
        <f>DGET(List3!$A$2:$E$999,3,$B350:$B351)</f>
        <v>#VALUE!</v>
      </c>
      <c r="E351" s="4" t="e">
        <f>DGET(List3!$A$2:$E$999,4,$B350:$B351)</f>
        <v>#VALUE!</v>
      </c>
      <c r="F351" s="4" t="e">
        <f>DGET(List3!$A$2:$E$999,5,$B350:$B351)</f>
        <v>#VALUE!</v>
      </c>
      <c r="O351" s="21">
        <f t="shared" si="29"/>
        <v>0</v>
      </c>
      <c r="P351" s="27">
        <f t="shared" si="30"/>
        <v>0</v>
      </c>
      <c r="Q351" s="26" t="e">
        <f t="shared" si="32"/>
        <v>#NUM!</v>
      </c>
      <c r="R351" s="19">
        <f t="shared" si="33"/>
        <v>86</v>
      </c>
      <c r="U351" s="23">
        <f t="shared" si="31"/>
        <v>0</v>
      </c>
    </row>
    <row r="352" spans="2:21" ht="12.75" hidden="1">
      <c r="B352" s="3" t="s">
        <v>34</v>
      </c>
      <c r="O352" s="21">
        <f t="shared" si="29"/>
        <v>0</v>
      </c>
      <c r="P352" s="27">
        <f t="shared" si="30"/>
        <v>0</v>
      </c>
      <c r="Q352" s="26" t="e">
        <f t="shared" si="32"/>
        <v>#NUM!</v>
      </c>
      <c r="R352" s="19">
        <f t="shared" si="33"/>
        <v>86</v>
      </c>
      <c r="U352" s="23">
        <f t="shared" si="31"/>
        <v>0</v>
      </c>
    </row>
    <row r="353" spans="1:21" ht="12.75">
      <c r="A353">
        <v>25</v>
      </c>
      <c r="B353">
        <v>0</v>
      </c>
      <c r="C353" t="e">
        <f>DGET(List3!$A$2:$E$999,2,$B352:B353)</f>
        <v>#VALUE!</v>
      </c>
      <c r="D353" t="e">
        <f>DGET(List3!$A$2:$E$999,3,$B352:$B353)</f>
        <v>#VALUE!</v>
      </c>
      <c r="E353" s="4" t="e">
        <f>DGET(List3!$A$2:$E$999,4,$B352:$B353)</f>
        <v>#VALUE!</v>
      </c>
      <c r="F353" s="4" t="e">
        <f>DGET(List3!$A$2:$E$999,5,$B352:$B353)</f>
        <v>#VALUE!</v>
      </c>
      <c r="O353" s="21">
        <f t="shared" si="29"/>
        <v>0</v>
      </c>
      <c r="P353" s="27">
        <f t="shared" si="30"/>
        <v>0</v>
      </c>
      <c r="Q353" s="26" t="e">
        <f t="shared" si="32"/>
        <v>#NUM!</v>
      </c>
      <c r="R353" s="19">
        <f t="shared" si="33"/>
        <v>86</v>
      </c>
      <c r="U353" s="23">
        <f t="shared" si="31"/>
        <v>0</v>
      </c>
    </row>
    <row r="354" spans="2:21" ht="12.75" hidden="1">
      <c r="B354" s="3" t="s">
        <v>34</v>
      </c>
      <c r="O354" s="21">
        <f aca="true" t="shared" si="34" ref="O354:O361">SUM(G354:N354)</f>
        <v>0</v>
      </c>
      <c r="P354" s="27">
        <f aca="true" t="shared" si="35" ref="P354:P361">MAX(G354:N354)-MIN(G354:N354)</f>
        <v>0</v>
      </c>
      <c r="Q354" s="26" t="e">
        <f t="shared" si="32"/>
        <v>#NUM!</v>
      </c>
      <c r="R354" s="19">
        <f t="shared" si="33"/>
        <v>86</v>
      </c>
      <c r="U354" s="23">
        <f aca="true" t="shared" si="36" ref="U354:U361">O354/8</f>
        <v>0</v>
      </c>
    </row>
    <row r="355" spans="1:21" ht="12.75">
      <c r="A355">
        <v>26</v>
      </c>
      <c r="B355">
        <v>0</v>
      </c>
      <c r="C355" t="e">
        <f>DGET(List3!$A$2:$E$999,2,$B354:B355)</f>
        <v>#VALUE!</v>
      </c>
      <c r="D355" t="e">
        <f>DGET(List3!$A$2:$E$999,3,$B354:$B355)</f>
        <v>#VALUE!</v>
      </c>
      <c r="E355" s="4" t="e">
        <f>DGET(List3!$A$2:$E$999,4,$B354:$B355)</f>
        <v>#VALUE!</v>
      </c>
      <c r="F355" s="4" t="e">
        <f>DGET(List3!$A$2:$E$999,5,$B354:$B355)</f>
        <v>#VALUE!</v>
      </c>
      <c r="O355" s="21">
        <f t="shared" si="34"/>
        <v>0</v>
      </c>
      <c r="P355" s="27">
        <f t="shared" si="35"/>
        <v>0</v>
      </c>
      <c r="Q355" s="26" t="e">
        <f t="shared" si="32"/>
        <v>#NUM!</v>
      </c>
      <c r="R355" s="19">
        <f t="shared" si="33"/>
        <v>86</v>
      </c>
      <c r="U355" s="23">
        <f t="shared" si="36"/>
        <v>0</v>
      </c>
    </row>
    <row r="356" spans="2:21" ht="12.75" hidden="1">
      <c r="B356" s="3" t="s">
        <v>34</v>
      </c>
      <c r="O356" s="21">
        <f t="shared" si="34"/>
        <v>0</v>
      </c>
      <c r="P356" s="27">
        <f t="shared" si="35"/>
        <v>0</v>
      </c>
      <c r="Q356" s="26" t="e">
        <f t="shared" si="32"/>
        <v>#NUM!</v>
      </c>
      <c r="R356" s="19">
        <f t="shared" si="33"/>
        <v>86</v>
      </c>
      <c r="U356" s="23">
        <f t="shared" si="36"/>
        <v>0</v>
      </c>
    </row>
    <row r="357" spans="1:21" ht="12.75">
      <c r="A357">
        <v>27</v>
      </c>
      <c r="B357">
        <v>0</v>
      </c>
      <c r="C357" t="e">
        <f>DGET(List3!$A$2:$E$999,2,$B356:B357)</f>
        <v>#VALUE!</v>
      </c>
      <c r="D357" t="e">
        <f>DGET(List3!$A$2:$E$999,3,$B356:$B357)</f>
        <v>#VALUE!</v>
      </c>
      <c r="E357" s="4" t="e">
        <f>DGET(List3!$A$2:$E$999,4,$B356:$B357)</f>
        <v>#VALUE!</v>
      </c>
      <c r="F357" s="4" t="e">
        <f>DGET(List3!$A$2:$E$999,5,$B356:$B357)</f>
        <v>#VALUE!</v>
      </c>
      <c r="O357" s="21">
        <f t="shared" si="34"/>
        <v>0</v>
      </c>
      <c r="P357" s="27">
        <f t="shared" si="35"/>
        <v>0</v>
      </c>
      <c r="Q357" s="26" t="e">
        <f t="shared" si="32"/>
        <v>#NUM!</v>
      </c>
      <c r="R357" s="19">
        <f t="shared" si="33"/>
        <v>86</v>
      </c>
      <c r="U357" s="23">
        <f t="shared" si="36"/>
        <v>0</v>
      </c>
    </row>
    <row r="358" spans="2:21" ht="12.75" hidden="1">
      <c r="B358" s="3" t="s">
        <v>34</v>
      </c>
      <c r="O358" s="21">
        <f t="shared" si="34"/>
        <v>0</v>
      </c>
      <c r="P358" s="27">
        <f t="shared" si="35"/>
        <v>0</v>
      </c>
      <c r="Q358" s="26" t="e">
        <f t="shared" si="32"/>
        <v>#NUM!</v>
      </c>
      <c r="R358" s="19">
        <f t="shared" si="33"/>
        <v>86</v>
      </c>
      <c r="U358" s="23">
        <f t="shared" si="36"/>
        <v>0</v>
      </c>
    </row>
    <row r="359" spans="1:21" ht="12.75">
      <c r="A359">
        <v>28</v>
      </c>
      <c r="B359">
        <v>0</v>
      </c>
      <c r="C359" t="e">
        <f>DGET(List3!$A$2:$E$999,2,$B358:B359)</f>
        <v>#VALUE!</v>
      </c>
      <c r="D359" t="e">
        <f>DGET(List3!$A$2:$E$999,3,$B358:$B359)</f>
        <v>#VALUE!</v>
      </c>
      <c r="E359" s="4" t="e">
        <f>DGET(List3!$A$2:$E$999,4,$B358:$B359)</f>
        <v>#VALUE!</v>
      </c>
      <c r="F359" s="4" t="e">
        <f>DGET(List3!$A$2:$E$999,5,$B358:$B359)</f>
        <v>#VALUE!</v>
      </c>
      <c r="O359" s="21">
        <f t="shared" si="34"/>
        <v>0</v>
      </c>
      <c r="P359" s="27">
        <f t="shared" si="35"/>
        <v>0</v>
      </c>
      <c r="Q359" s="26" t="e">
        <f t="shared" si="32"/>
        <v>#NUM!</v>
      </c>
      <c r="R359" s="19">
        <f t="shared" si="33"/>
        <v>86</v>
      </c>
      <c r="U359" s="23">
        <f t="shared" si="36"/>
        <v>0</v>
      </c>
    </row>
    <row r="360" spans="2:21" ht="12.75" hidden="1">
      <c r="B360" s="3" t="s">
        <v>34</v>
      </c>
      <c r="O360" s="21">
        <f t="shared" si="34"/>
        <v>0</v>
      </c>
      <c r="P360" s="27">
        <f t="shared" si="35"/>
        <v>0</v>
      </c>
      <c r="Q360" s="26" t="e">
        <f t="shared" si="32"/>
        <v>#NUM!</v>
      </c>
      <c r="R360" s="19">
        <f t="shared" si="33"/>
        <v>86</v>
      </c>
      <c r="U360" s="23">
        <f t="shared" si="36"/>
        <v>0</v>
      </c>
    </row>
    <row r="361" spans="1:21" ht="12.75">
      <c r="A361">
        <v>29</v>
      </c>
      <c r="B361">
        <v>0</v>
      </c>
      <c r="C361" t="e">
        <f>DGET(List3!$A$2:$E$999,2,$B360:B361)</f>
        <v>#VALUE!</v>
      </c>
      <c r="D361" t="e">
        <f>DGET(List3!$A$2:$E$999,3,$B360:$B361)</f>
        <v>#VALUE!</v>
      </c>
      <c r="E361" s="4" t="e">
        <f>DGET(List3!$A$2:$E$999,4,$B360:$B361)</f>
        <v>#VALUE!</v>
      </c>
      <c r="F361" s="4" t="e">
        <f>DGET(List3!$A$2:$E$999,5,$B360:$B361)</f>
        <v>#VALUE!</v>
      </c>
      <c r="O361" s="21">
        <f t="shared" si="34"/>
        <v>0</v>
      </c>
      <c r="P361" s="27">
        <f t="shared" si="35"/>
        <v>0</v>
      </c>
      <c r="Q361" s="26" t="e">
        <f t="shared" si="32"/>
        <v>#NUM!</v>
      </c>
      <c r="R361" s="19">
        <f t="shared" si="33"/>
        <v>86</v>
      </c>
      <c r="U361" s="23">
        <f t="shared" si="36"/>
        <v>0</v>
      </c>
    </row>
    <row r="362" ht="12.75" hidden="1">
      <c r="B362" s="3" t="s">
        <v>34</v>
      </c>
    </row>
    <row r="363" spans="3:13" ht="12.75">
      <c r="C363" s="18"/>
      <c r="D363" s="6"/>
      <c r="E363" s="61" t="s">
        <v>526</v>
      </c>
      <c r="F363" s="61"/>
      <c r="G363" s="61"/>
      <c r="H363" s="61"/>
      <c r="I363" s="61"/>
      <c r="J363" s="61"/>
      <c r="K363" s="19">
        <f>SUM(O4:O18)/8</f>
        <v>0</v>
      </c>
      <c r="M363" s="19" t="s">
        <v>540</v>
      </c>
    </row>
    <row r="364" spans="2:4" ht="12.75">
      <c r="B364" s="3"/>
      <c r="C364" s="18" t="s">
        <v>538</v>
      </c>
      <c r="D364" s="6" t="s">
        <v>539</v>
      </c>
    </row>
    <row r="366" ht="12.75">
      <c r="B366" s="3"/>
    </row>
    <row r="368" ht="12.75">
      <c r="B368" s="3"/>
    </row>
    <row r="370" ht="12.75">
      <c r="B370" s="3"/>
    </row>
    <row r="372" ht="12.75">
      <c r="B372" s="3"/>
    </row>
    <row r="374" ht="12.75">
      <c r="B374" s="3"/>
    </row>
    <row r="376" ht="12.75">
      <c r="B376" s="3"/>
    </row>
    <row r="378" ht="12.75">
      <c r="B378" s="3"/>
    </row>
    <row r="379" ht="12.75">
      <c r="B379" s="3"/>
    </row>
    <row r="381" ht="12.75">
      <c r="B381" s="3"/>
    </row>
    <row r="383" ht="12.75">
      <c r="B383" s="3"/>
    </row>
    <row r="385" ht="12.75">
      <c r="B385" s="3"/>
    </row>
    <row r="387" ht="12.75">
      <c r="B387" s="3"/>
    </row>
    <row r="389" ht="12.75">
      <c r="B389" s="3"/>
    </row>
    <row r="391" ht="12.75">
      <c r="B391" s="3"/>
    </row>
    <row r="393" ht="12.75">
      <c r="B393" s="3"/>
    </row>
    <row r="395" ht="12.75">
      <c r="B395" s="3"/>
    </row>
    <row r="397" ht="12.75">
      <c r="B397" s="3"/>
    </row>
    <row r="399" ht="12.75">
      <c r="B399" s="3"/>
    </row>
    <row r="401" ht="12.75">
      <c r="B401" s="3"/>
    </row>
    <row r="403" ht="12.75">
      <c r="B403" s="3"/>
    </row>
    <row r="405" ht="12.75">
      <c r="B405" s="3"/>
    </row>
    <row r="407" ht="12.75">
      <c r="B407" s="3"/>
    </row>
    <row r="409" ht="12.75">
      <c r="B409" s="3"/>
    </row>
    <row r="411" ht="12.75">
      <c r="B411" s="3"/>
    </row>
    <row r="413" ht="12.75">
      <c r="B413" s="3"/>
    </row>
    <row r="415" ht="12.75">
      <c r="B415" s="3"/>
    </row>
    <row r="416" ht="12.75">
      <c r="B416" s="3"/>
    </row>
    <row r="418" ht="12.75">
      <c r="B418" s="3"/>
    </row>
    <row r="420" ht="12.75">
      <c r="B420" s="3"/>
    </row>
    <row r="422" ht="12.75">
      <c r="B422" s="3"/>
    </row>
    <row r="424" ht="12.75">
      <c r="B424" s="3"/>
    </row>
    <row r="426" ht="12.75">
      <c r="B426" s="3"/>
    </row>
    <row r="428" ht="12.75">
      <c r="B428" s="3"/>
    </row>
    <row r="430" ht="12.75">
      <c r="B430" s="3"/>
    </row>
    <row r="432" ht="12.75">
      <c r="B432" s="3"/>
    </row>
    <row r="434" ht="12.75">
      <c r="B434" s="3"/>
    </row>
    <row r="435" ht="12.75">
      <c r="B435" s="3"/>
    </row>
    <row r="437" ht="12.75">
      <c r="B437" s="3"/>
    </row>
    <row r="439" ht="12.75">
      <c r="B439" s="3"/>
    </row>
    <row r="441" ht="12.75">
      <c r="B441" s="3"/>
    </row>
    <row r="443" ht="12.75">
      <c r="B443" s="3"/>
    </row>
    <row r="445" ht="12.75">
      <c r="B445" s="3"/>
    </row>
    <row r="447" ht="12.75">
      <c r="B447" s="3"/>
    </row>
    <row r="449" ht="12.75">
      <c r="B449" s="3"/>
    </row>
    <row r="451" ht="12.75">
      <c r="B451" s="3"/>
    </row>
    <row r="453" ht="12.75">
      <c r="B453" s="3"/>
    </row>
    <row r="455" ht="12.75">
      <c r="B455" s="3"/>
    </row>
    <row r="457" ht="12.75">
      <c r="B457" s="3"/>
    </row>
    <row r="459" ht="12.75">
      <c r="B459" s="3"/>
    </row>
    <row r="461" ht="12.75">
      <c r="B461" s="3"/>
    </row>
    <row r="463" ht="12.75">
      <c r="B463" s="3"/>
    </row>
    <row r="465" ht="12.75">
      <c r="B465" s="3"/>
    </row>
    <row r="467" ht="12.75">
      <c r="B467" s="3"/>
    </row>
    <row r="469" ht="12.75">
      <c r="B469" s="3"/>
    </row>
    <row r="471" ht="12.75">
      <c r="B471" s="3"/>
    </row>
    <row r="472" ht="12.75">
      <c r="B472" s="3"/>
    </row>
    <row r="474" ht="12.75">
      <c r="B474" s="3"/>
    </row>
    <row r="476" ht="12.75">
      <c r="B476" s="3"/>
    </row>
    <row r="478" ht="12.75">
      <c r="B478" s="3"/>
    </row>
    <row r="480" ht="12.75">
      <c r="B480" s="3"/>
    </row>
    <row r="482" ht="12.75">
      <c r="B482" s="3"/>
    </row>
    <row r="484" ht="12.75">
      <c r="B484" s="3"/>
    </row>
    <row r="486" ht="12.75">
      <c r="B486" s="3"/>
    </row>
    <row r="488" ht="12.75">
      <c r="B488" s="3"/>
    </row>
    <row r="490" ht="12.75">
      <c r="B490" s="3"/>
    </row>
    <row r="491" ht="12.75">
      <c r="B491" s="3"/>
    </row>
    <row r="493" ht="12.75">
      <c r="B493" s="3"/>
    </row>
    <row r="495" ht="12.75">
      <c r="B495" s="3"/>
    </row>
    <row r="497" ht="12.75">
      <c r="B497" s="3"/>
    </row>
    <row r="499" ht="12.75">
      <c r="B499" s="3"/>
    </row>
    <row r="501" ht="12.75">
      <c r="B501" s="3"/>
    </row>
    <row r="503" ht="12.75">
      <c r="B503" s="3"/>
    </row>
    <row r="505" ht="12.75">
      <c r="B505" s="3"/>
    </row>
    <row r="507" ht="12.75">
      <c r="B507" s="3"/>
    </row>
    <row r="509" ht="12.75">
      <c r="B509" s="3"/>
    </row>
    <row r="511" ht="12.75">
      <c r="B511" s="3"/>
    </row>
    <row r="513" ht="12.75">
      <c r="B513" s="3"/>
    </row>
    <row r="515" ht="12.75">
      <c r="B515" s="3"/>
    </row>
    <row r="517" ht="12.75">
      <c r="B517" s="3"/>
    </row>
    <row r="519" ht="12.75">
      <c r="B519" s="3"/>
    </row>
    <row r="521" ht="12.75">
      <c r="B521" s="3"/>
    </row>
    <row r="523" ht="12.75">
      <c r="B523" s="3"/>
    </row>
    <row r="525" ht="12.75">
      <c r="B525" s="3"/>
    </row>
    <row r="527" ht="12.75">
      <c r="B527" s="3"/>
    </row>
    <row r="528" ht="12.75">
      <c r="B528" s="3"/>
    </row>
    <row r="530" ht="12.75">
      <c r="B530" s="3"/>
    </row>
    <row r="532" ht="12.75">
      <c r="B532" s="3"/>
    </row>
    <row r="534" ht="12.75">
      <c r="B534" s="3"/>
    </row>
    <row r="536" ht="12.75">
      <c r="B536" s="3"/>
    </row>
    <row r="538" ht="12.75">
      <c r="B538" s="3"/>
    </row>
    <row r="540" ht="12.75">
      <c r="B540" s="3"/>
    </row>
    <row r="542" ht="12.75">
      <c r="B542" s="3"/>
    </row>
    <row r="544" ht="12.75">
      <c r="B544" s="3"/>
    </row>
    <row r="546" ht="12.75">
      <c r="B546" s="3"/>
    </row>
    <row r="547" ht="12.75">
      <c r="B547" s="3"/>
    </row>
    <row r="549" ht="12.75">
      <c r="B549" s="3"/>
    </row>
    <row r="551" ht="12.75">
      <c r="B551" s="3"/>
    </row>
    <row r="553" ht="12.75">
      <c r="B553" s="3"/>
    </row>
    <row r="555" ht="12.75">
      <c r="B555" s="3"/>
    </row>
    <row r="557" ht="12.75">
      <c r="B557" s="3"/>
    </row>
    <row r="559" ht="12.75">
      <c r="B559" s="3"/>
    </row>
    <row r="561" ht="12.75">
      <c r="B561" s="3"/>
    </row>
    <row r="563" ht="12.75">
      <c r="B563" s="3"/>
    </row>
    <row r="565" ht="12.75">
      <c r="B565" s="3"/>
    </row>
    <row r="567" ht="12.75">
      <c r="B567" s="3"/>
    </row>
    <row r="569" ht="12.75">
      <c r="B569" s="3"/>
    </row>
    <row r="571" ht="12.75">
      <c r="B571" s="3"/>
    </row>
    <row r="573" ht="12.75">
      <c r="B573" s="3"/>
    </row>
    <row r="575" ht="12.75">
      <c r="B575" s="3"/>
    </row>
    <row r="577" ht="12.75">
      <c r="B577" s="3"/>
    </row>
    <row r="579" ht="12.75">
      <c r="B579" s="3"/>
    </row>
    <row r="581" ht="12.75">
      <c r="B581" s="3"/>
    </row>
    <row r="583" ht="12.75">
      <c r="B583" s="3"/>
    </row>
    <row r="584" ht="12.75">
      <c r="B584" s="3"/>
    </row>
    <row r="586" ht="12.75">
      <c r="B586" s="3"/>
    </row>
    <row r="588" ht="12.75">
      <c r="B588" s="3"/>
    </row>
    <row r="590" ht="12.75">
      <c r="B590" s="3"/>
    </row>
    <row r="592" ht="12.75">
      <c r="B592" s="3"/>
    </row>
    <row r="594" ht="12.75">
      <c r="B594" s="3"/>
    </row>
    <row r="596" ht="12.75">
      <c r="B596" s="3"/>
    </row>
    <row r="598" ht="12.75">
      <c r="B598" s="3"/>
    </row>
    <row r="600" ht="12.75">
      <c r="B600" s="3"/>
    </row>
  </sheetData>
  <mergeCells count="6">
    <mergeCell ref="B303:D303"/>
    <mergeCell ref="E363:J363"/>
    <mergeCell ref="B2:D2"/>
    <mergeCell ref="B95:D95"/>
    <mergeCell ref="B157:D157"/>
    <mergeCell ref="B241:D241"/>
  </mergeCells>
  <conditionalFormatting sqref="G4:N93 G97:N155 G159:N239 G243:N301 G305:N361">
    <cfRule type="cellIs" priority="1" dxfId="0" operator="between" stopIfTrue="1">
      <formula>18</formula>
      <formula>24</formula>
    </cfRule>
    <cfRule type="cellIs" priority="2" dxfId="1" operator="between" stopIfTrue="1">
      <formula>25</formula>
      <formula>26</formula>
    </cfRule>
    <cfRule type="cellIs" priority="3" dxfId="2" operator="between" stopIfTrue="1">
      <formula>27</formula>
      <formula>28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86"/>
  <sheetViews>
    <sheetView workbookViewId="0" topLeftCell="A76">
      <selection activeCell="A101" sqref="A101:E101"/>
    </sheetView>
  </sheetViews>
  <sheetFormatPr defaultColWidth="9.140625" defaultRowHeight="12.75"/>
  <cols>
    <col min="1" max="1" width="6.8515625" style="11" customWidth="1"/>
    <col min="2" max="2" width="18.00390625" style="11" customWidth="1"/>
    <col min="3" max="3" width="23.7109375" style="11" customWidth="1"/>
    <col min="4" max="4" width="4.00390625" style="11" customWidth="1"/>
    <col min="5" max="5" width="3.7109375" style="11" customWidth="1"/>
  </cols>
  <sheetData>
    <row r="2" spans="1:5" ht="22.5" customHeight="1">
      <c r="A2" s="7" t="s">
        <v>34</v>
      </c>
      <c r="B2" s="7" t="s">
        <v>35</v>
      </c>
      <c r="C2" s="7" t="s">
        <v>36</v>
      </c>
      <c r="D2" s="7" t="s">
        <v>515</v>
      </c>
      <c r="E2" s="7" t="s">
        <v>516</v>
      </c>
    </row>
    <row r="3" spans="1:5" ht="12.75" customHeight="1">
      <c r="A3" s="8">
        <v>1450</v>
      </c>
      <c r="B3" s="2" t="s">
        <v>39</v>
      </c>
      <c r="C3" s="9" t="s">
        <v>14</v>
      </c>
      <c r="D3" s="10" t="s">
        <v>13</v>
      </c>
      <c r="E3" s="10">
        <v>3</v>
      </c>
    </row>
    <row r="4" spans="1:5" ht="12.75" customHeight="1">
      <c r="A4" s="8">
        <v>1100</v>
      </c>
      <c r="B4" s="2" t="s">
        <v>40</v>
      </c>
      <c r="C4" s="9" t="s">
        <v>458</v>
      </c>
      <c r="D4" s="10" t="s">
        <v>13</v>
      </c>
      <c r="E4" s="10">
        <v>1</v>
      </c>
    </row>
    <row r="5" spans="1:5" ht="12.75" customHeight="1">
      <c r="A5" s="8"/>
      <c r="B5" s="2" t="s">
        <v>502</v>
      </c>
      <c r="C5" s="9" t="s">
        <v>478</v>
      </c>
      <c r="D5" s="10"/>
      <c r="E5" s="10"/>
    </row>
    <row r="6" spans="1:5" ht="12.75" customHeight="1">
      <c r="A6" s="8">
        <v>2863</v>
      </c>
      <c r="B6" s="2" t="s">
        <v>41</v>
      </c>
      <c r="C6" s="9" t="s">
        <v>481</v>
      </c>
      <c r="D6" s="10" t="s">
        <v>20</v>
      </c>
      <c r="E6" s="10">
        <v>0</v>
      </c>
    </row>
    <row r="7" spans="1:5" ht="12.75" customHeight="1">
      <c r="A7" s="8">
        <v>328</v>
      </c>
      <c r="B7" s="2" t="s">
        <v>42</v>
      </c>
      <c r="C7" s="9" t="s">
        <v>14</v>
      </c>
      <c r="D7" s="10" t="s">
        <v>27</v>
      </c>
      <c r="E7" s="10">
        <v>5</v>
      </c>
    </row>
    <row r="8" spans="1:5" ht="12.75" customHeight="1">
      <c r="A8" s="8">
        <v>59</v>
      </c>
      <c r="B8" s="2" t="s">
        <v>43</v>
      </c>
      <c r="C8" s="9" t="s">
        <v>512</v>
      </c>
      <c r="D8" s="10" t="s">
        <v>27</v>
      </c>
      <c r="E8" s="10">
        <v>4</v>
      </c>
    </row>
    <row r="9" spans="1:5" ht="12.75" customHeight="1">
      <c r="A9" s="8">
        <v>1059</v>
      </c>
      <c r="B9" s="2" t="s">
        <v>44</v>
      </c>
      <c r="C9" s="9" t="s">
        <v>459</v>
      </c>
      <c r="D9" s="10" t="s">
        <v>13</v>
      </c>
      <c r="E9" s="10">
        <v>1</v>
      </c>
    </row>
    <row r="10" spans="1:5" ht="12.75" customHeight="1">
      <c r="A10" s="8">
        <v>3080</v>
      </c>
      <c r="B10" s="2" t="s">
        <v>45</v>
      </c>
      <c r="C10" s="9" t="s">
        <v>485</v>
      </c>
      <c r="D10" s="10" t="s">
        <v>513</v>
      </c>
      <c r="E10" s="10">
        <v>5</v>
      </c>
    </row>
    <row r="11" spans="1:5" ht="12.75" customHeight="1">
      <c r="A11" s="8">
        <v>2332</v>
      </c>
      <c r="B11" s="2" t="s">
        <v>46</v>
      </c>
      <c r="C11" s="9" t="s">
        <v>459</v>
      </c>
      <c r="D11" s="10" t="s">
        <v>20</v>
      </c>
      <c r="E11" s="10">
        <v>1</v>
      </c>
    </row>
    <row r="12" spans="1:5" ht="12.75" customHeight="1">
      <c r="A12" s="8">
        <v>365</v>
      </c>
      <c r="B12" s="2" t="s">
        <v>47</v>
      </c>
      <c r="C12" s="9" t="s">
        <v>12</v>
      </c>
      <c r="D12" s="10" t="s">
        <v>27</v>
      </c>
      <c r="E12" s="10">
        <v>2</v>
      </c>
    </row>
    <row r="13" spans="1:5" ht="12.75" customHeight="1">
      <c r="A13" s="8">
        <v>746</v>
      </c>
      <c r="B13" s="9" t="s">
        <v>48</v>
      </c>
      <c r="C13" s="9" t="s">
        <v>473</v>
      </c>
      <c r="D13" s="10" t="s">
        <v>13</v>
      </c>
      <c r="E13" s="10">
        <v>2</v>
      </c>
    </row>
    <row r="14" spans="1:5" ht="12.75" customHeight="1">
      <c r="A14" s="8">
        <v>2774</v>
      </c>
      <c r="B14" s="9" t="s">
        <v>49</v>
      </c>
      <c r="C14" s="9" t="s">
        <v>473</v>
      </c>
      <c r="D14" s="10" t="s">
        <v>20</v>
      </c>
      <c r="E14" s="10">
        <v>2</v>
      </c>
    </row>
    <row r="15" spans="1:5" ht="12.75" customHeight="1">
      <c r="A15" s="12">
        <v>1150</v>
      </c>
      <c r="B15" s="13" t="s">
        <v>50</v>
      </c>
      <c r="C15" s="13" t="s">
        <v>462</v>
      </c>
      <c r="D15" s="14" t="s">
        <v>13</v>
      </c>
      <c r="E15" s="14">
        <v>4</v>
      </c>
    </row>
    <row r="16" spans="1:5" ht="12.75" customHeight="1">
      <c r="A16" s="8">
        <v>2651</v>
      </c>
      <c r="B16" s="9" t="s">
        <v>51</v>
      </c>
      <c r="C16" s="9" t="s">
        <v>474</v>
      </c>
      <c r="D16" s="10" t="s">
        <v>20</v>
      </c>
      <c r="E16" s="10">
        <v>4</v>
      </c>
    </row>
    <row r="17" spans="1:5" ht="12.75" customHeight="1">
      <c r="A17" s="8">
        <v>2886</v>
      </c>
      <c r="B17" s="9" t="s">
        <v>22</v>
      </c>
      <c r="C17" s="9" t="s">
        <v>514</v>
      </c>
      <c r="D17" s="10" t="s">
        <v>20</v>
      </c>
      <c r="E17" s="10">
        <v>3</v>
      </c>
    </row>
    <row r="18" spans="1:5" ht="12.75" customHeight="1">
      <c r="A18" s="8">
        <v>3047</v>
      </c>
      <c r="B18" s="9" t="s">
        <v>52</v>
      </c>
      <c r="C18" s="9" t="s">
        <v>476</v>
      </c>
      <c r="D18" s="10" t="s">
        <v>513</v>
      </c>
      <c r="E18" s="10">
        <v>5</v>
      </c>
    </row>
    <row r="19" spans="1:5" ht="12.75" customHeight="1">
      <c r="A19" s="8">
        <v>1376</v>
      </c>
      <c r="B19" s="9" t="s">
        <v>53</v>
      </c>
      <c r="C19" s="9" t="s">
        <v>12</v>
      </c>
      <c r="D19" s="10" t="s">
        <v>13</v>
      </c>
      <c r="E19" s="10">
        <v>1</v>
      </c>
    </row>
    <row r="20" spans="1:5" ht="12.75" customHeight="1">
      <c r="A20" s="8">
        <v>652</v>
      </c>
      <c r="B20" s="9" t="s">
        <v>517</v>
      </c>
      <c r="C20" s="9" t="s">
        <v>462</v>
      </c>
      <c r="D20" s="10" t="s">
        <v>27</v>
      </c>
      <c r="E20" s="10">
        <v>1</v>
      </c>
    </row>
    <row r="21" spans="1:5" ht="12.75" customHeight="1">
      <c r="A21" s="8">
        <v>1099</v>
      </c>
      <c r="B21" s="9" t="s">
        <v>54</v>
      </c>
      <c r="C21" s="9" t="s">
        <v>458</v>
      </c>
      <c r="D21" s="10" t="s">
        <v>27</v>
      </c>
      <c r="E21" s="10">
        <v>2</v>
      </c>
    </row>
    <row r="22" spans="1:5" ht="12.75" customHeight="1">
      <c r="A22" s="8">
        <v>600</v>
      </c>
      <c r="B22" s="9" t="s">
        <v>55</v>
      </c>
      <c r="C22" s="9" t="s">
        <v>484</v>
      </c>
      <c r="D22" s="10" t="s">
        <v>20</v>
      </c>
      <c r="E22" s="10">
        <v>5</v>
      </c>
    </row>
    <row r="23" spans="1:5" ht="12.75" customHeight="1">
      <c r="A23" s="8">
        <v>225</v>
      </c>
      <c r="B23" s="9" t="s">
        <v>56</v>
      </c>
      <c r="C23" s="9" t="s">
        <v>475</v>
      </c>
      <c r="D23" s="10" t="s">
        <v>27</v>
      </c>
      <c r="E23" s="10">
        <v>4</v>
      </c>
    </row>
    <row r="24" spans="1:5" ht="12.75" customHeight="1">
      <c r="A24" s="8">
        <v>2570</v>
      </c>
      <c r="B24" s="9" t="s">
        <v>57</v>
      </c>
      <c r="C24" s="9" t="s">
        <v>475</v>
      </c>
      <c r="D24" s="10" t="s">
        <v>20</v>
      </c>
      <c r="E24" s="10">
        <v>3</v>
      </c>
    </row>
    <row r="25" spans="1:5" ht="12.75" customHeight="1">
      <c r="A25" s="8">
        <v>2868</v>
      </c>
      <c r="B25" s="9" t="s">
        <v>58</v>
      </c>
      <c r="C25" s="9" t="s">
        <v>460</v>
      </c>
      <c r="D25" s="10" t="s">
        <v>20</v>
      </c>
      <c r="E25" s="10">
        <v>4</v>
      </c>
    </row>
    <row r="26" spans="1:5" ht="12.75" customHeight="1">
      <c r="A26" s="8">
        <v>1372</v>
      </c>
      <c r="B26" s="9" t="s">
        <v>59</v>
      </c>
      <c r="C26" s="9" t="s">
        <v>460</v>
      </c>
      <c r="D26" s="10" t="s">
        <v>13</v>
      </c>
      <c r="E26" s="10">
        <v>3</v>
      </c>
    </row>
    <row r="27" spans="1:5" ht="12.75" customHeight="1">
      <c r="A27" s="8">
        <v>1371</v>
      </c>
      <c r="B27" s="9" t="s">
        <v>60</v>
      </c>
      <c r="C27" s="9" t="s">
        <v>460</v>
      </c>
      <c r="D27" s="10" t="s">
        <v>13</v>
      </c>
      <c r="E27" s="10">
        <v>2</v>
      </c>
    </row>
    <row r="28" spans="1:5" ht="12.75" customHeight="1">
      <c r="A28" s="8">
        <v>2986</v>
      </c>
      <c r="B28" s="9" t="s">
        <v>61</v>
      </c>
      <c r="C28" s="9" t="s">
        <v>482</v>
      </c>
      <c r="D28" s="10" t="s">
        <v>513</v>
      </c>
      <c r="E28" s="10">
        <v>5</v>
      </c>
    </row>
    <row r="29" spans="1:5" ht="12.75" customHeight="1">
      <c r="A29" s="8">
        <v>1756</v>
      </c>
      <c r="B29" s="9" t="s">
        <v>62</v>
      </c>
      <c r="C29" s="9" t="s">
        <v>466</v>
      </c>
      <c r="D29" s="10" t="s">
        <v>13</v>
      </c>
      <c r="E29" s="10">
        <v>3</v>
      </c>
    </row>
    <row r="30" spans="1:5" ht="12.75" customHeight="1">
      <c r="A30" s="8">
        <v>1542</v>
      </c>
      <c r="B30" s="15" t="s">
        <v>63</v>
      </c>
      <c r="C30" s="15" t="s">
        <v>458</v>
      </c>
      <c r="D30" s="10" t="s">
        <v>13</v>
      </c>
      <c r="E30" s="10" t="s">
        <v>13</v>
      </c>
    </row>
    <row r="31" spans="1:5" ht="12.75" customHeight="1">
      <c r="A31" s="8">
        <v>2396</v>
      </c>
      <c r="B31" s="15" t="s">
        <v>67</v>
      </c>
      <c r="C31" s="15" t="s">
        <v>475</v>
      </c>
      <c r="D31" s="10" t="s">
        <v>13</v>
      </c>
      <c r="E31" s="10">
        <v>3</v>
      </c>
    </row>
    <row r="32" spans="1:5" ht="12.75" customHeight="1">
      <c r="A32" s="8">
        <v>2395</v>
      </c>
      <c r="B32" s="15" t="s">
        <v>68</v>
      </c>
      <c r="C32" s="15" t="s">
        <v>475</v>
      </c>
      <c r="D32" s="10" t="s">
        <v>27</v>
      </c>
      <c r="E32" s="10">
        <v>3</v>
      </c>
    </row>
    <row r="33" spans="1:5" ht="12.75" customHeight="1">
      <c r="A33" s="8">
        <v>3089</v>
      </c>
      <c r="B33" s="15" t="s">
        <v>69</v>
      </c>
      <c r="C33" s="15" t="s">
        <v>482</v>
      </c>
      <c r="D33" s="10" t="s">
        <v>20</v>
      </c>
      <c r="E33" s="10">
        <v>5</v>
      </c>
    </row>
    <row r="34" spans="1:5" ht="12.75" customHeight="1">
      <c r="A34" s="16">
        <v>609</v>
      </c>
      <c r="B34" s="15" t="s">
        <v>70</v>
      </c>
      <c r="C34" s="15" t="s">
        <v>473</v>
      </c>
      <c r="D34" s="16" t="s">
        <v>13</v>
      </c>
      <c r="E34" s="16">
        <v>3</v>
      </c>
    </row>
    <row r="35" spans="1:5" ht="12.75" customHeight="1">
      <c r="A35" s="16">
        <v>1968</v>
      </c>
      <c r="B35" s="15" t="s">
        <v>71</v>
      </c>
      <c r="C35" s="15" t="s">
        <v>472</v>
      </c>
      <c r="D35" s="16" t="s">
        <v>13</v>
      </c>
      <c r="E35" s="16">
        <v>2</v>
      </c>
    </row>
    <row r="36" spans="1:5" ht="12.75" customHeight="1">
      <c r="A36" s="16">
        <v>2528</v>
      </c>
      <c r="B36" s="15" t="s">
        <v>72</v>
      </c>
      <c r="C36" s="15" t="s">
        <v>14</v>
      </c>
      <c r="D36" s="16" t="s">
        <v>29</v>
      </c>
      <c r="E36" s="16">
        <v>3</v>
      </c>
    </row>
    <row r="37" spans="1:5" ht="12.75" customHeight="1">
      <c r="A37" s="16">
        <v>783</v>
      </c>
      <c r="B37" s="15" t="s">
        <v>72</v>
      </c>
      <c r="C37" s="15" t="s">
        <v>14</v>
      </c>
      <c r="D37" s="16" t="s">
        <v>27</v>
      </c>
      <c r="E37" s="16">
        <v>3</v>
      </c>
    </row>
    <row r="38" spans="1:5" ht="12.75" customHeight="1">
      <c r="A38" s="16">
        <v>3074</v>
      </c>
      <c r="B38" s="15" t="s">
        <v>73</v>
      </c>
      <c r="C38" s="15" t="s">
        <v>491</v>
      </c>
      <c r="D38" s="16" t="s">
        <v>13</v>
      </c>
      <c r="E38" s="16">
        <v>4</v>
      </c>
    </row>
    <row r="39" spans="1:5" ht="12.75" customHeight="1">
      <c r="A39" s="16">
        <v>1136</v>
      </c>
      <c r="B39" s="15" t="s">
        <v>74</v>
      </c>
      <c r="C39" s="15" t="s">
        <v>458</v>
      </c>
      <c r="D39" s="16" t="s">
        <v>27</v>
      </c>
      <c r="E39" s="16">
        <v>2</v>
      </c>
    </row>
    <row r="40" spans="1:5" ht="12.75" customHeight="1">
      <c r="A40" s="16">
        <v>2049</v>
      </c>
      <c r="B40" s="15" t="s">
        <v>75</v>
      </c>
      <c r="C40" s="15"/>
      <c r="D40" s="16" t="s">
        <v>13</v>
      </c>
      <c r="E40" s="16">
        <v>4</v>
      </c>
    </row>
    <row r="41" spans="1:5" ht="12.75" customHeight="1">
      <c r="A41" s="16">
        <v>2590</v>
      </c>
      <c r="B41" s="15" t="s">
        <v>76</v>
      </c>
      <c r="C41" s="15" t="s">
        <v>465</v>
      </c>
      <c r="D41" s="16" t="s">
        <v>29</v>
      </c>
      <c r="E41" s="16" t="s">
        <v>13</v>
      </c>
    </row>
    <row r="42" spans="1:5" ht="12.75" customHeight="1">
      <c r="A42" s="16">
        <v>2589</v>
      </c>
      <c r="B42" s="15" t="s">
        <v>77</v>
      </c>
      <c r="C42" s="15" t="s">
        <v>465</v>
      </c>
      <c r="D42" s="16" t="s">
        <v>13</v>
      </c>
      <c r="E42" s="16">
        <v>4</v>
      </c>
    </row>
    <row r="43" spans="1:5" ht="12.75" customHeight="1">
      <c r="A43" s="16">
        <v>2966</v>
      </c>
      <c r="B43" s="15" t="s">
        <v>78</v>
      </c>
      <c r="C43" s="15" t="s">
        <v>471</v>
      </c>
      <c r="D43" s="16" t="s">
        <v>513</v>
      </c>
      <c r="E43" s="16">
        <v>2</v>
      </c>
    </row>
    <row r="44" spans="1:5" ht="12.75" customHeight="1">
      <c r="A44" s="16">
        <v>2577</v>
      </c>
      <c r="B44" s="15" t="s">
        <v>79</v>
      </c>
      <c r="C44" s="15" t="s">
        <v>466</v>
      </c>
      <c r="D44" s="16" t="s">
        <v>29</v>
      </c>
      <c r="E44" s="16">
        <v>2</v>
      </c>
    </row>
    <row r="45" spans="1:5" ht="12.75" customHeight="1">
      <c r="A45" s="16">
        <v>2535</v>
      </c>
      <c r="B45" s="15" t="s">
        <v>80</v>
      </c>
      <c r="C45" s="15" t="s">
        <v>474</v>
      </c>
      <c r="D45" s="16" t="s">
        <v>13</v>
      </c>
      <c r="E45" s="16">
        <v>4</v>
      </c>
    </row>
    <row r="46" spans="1:5" ht="12.75" customHeight="1">
      <c r="A46" s="16">
        <v>1387</v>
      </c>
      <c r="B46" s="15" t="s">
        <v>81</v>
      </c>
      <c r="C46" s="15" t="s">
        <v>462</v>
      </c>
      <c r="D46" s="16" t="s">
        <v>27</v>
      </c>
      <c r="E46" s="16">
        <v>3</v>
      </c>
    </row>
    <row r="47" spans="1:5" ht="12.75" customHeight="1">
      <c r="A47" s="16">
        <v>1791</v>
      </c>
      <c r="B47" s="15" t="s">
        <v>82</v>
      </c>
      <c r="C47" s="15" t="s">
        <v>462</v>
      </c>
      <c r="D47" s="16" t="s">
        <v>13</v>
      </c>
      <c r="E47" s="16">
        <v>3</v>
      </c>
    </row>
    <row r="48" spans="1:5" ht="12.75" customHeight="1">
      <c r="A48" s="16">
        <v>1388</v>
      </c>
      <c r="B48" s="15" t="s">
        <v>83</v>
      </c>
      <c r="C48" s="15" t="s">
        <v>462</v>
      </c>
      <c r="D48" s="16" t="s">
        <v>20</v>
      </c>
      <c r="E48" s="16">
        <v>2</v>
      </c>
    </row>
    <row r="49" spans="1:5" ht="12.75" customHeight="1">
      <c r="A49" s="16">
        <v>1689</v>
      </c>
      <c r="B49" s="15" t="s">
        <v>84</v>
      </c>
      <c r="C49" s="15" t="s">
        <v>462</v>
      </c>
      <c r="D49" s="16" t="s">
        <v>20</v>
      </c>
      <c r="E49" s="16">
        <v>1</v>
      </c>
    </row>
    <row r="50" spans="1:5" ht="12.75" customHeight="1">
      <c r="A50" s="16">
        <v>331</v>
      </c>
      <c r="B50" s="15" t="s">
        <v>85</v>
      </c>
      <c r="C50" s="15" t="s">
        <v>476</v>
      </c>
      <c r="D50" s="16" t="s">
        <v>27</v>
      </c>
      <c r="E50" s="16">
        <v>2</v>
      </c>
    </row>
    <row r="51" spans="1:5" ht="12.75" customHeight="1">
      <c r="A51" s="16">
        <v>3019</v>
      </c>
      <c r="B51" s="15" t="s">
        <v>86</v>
      </c>
      <c r="C51" s="15" t="s">
        <v>482</v>
      </c>
      <c r="D51" s="16" t="s">
        <v>513</v>
      </c>
      <c r="E51" s="16">
        <v>5</v>
      </c>
    </row>
    <row r="52" spans="1:5" ht="12.75" customHeight="1">
      <c r="A52" s="16">
        <v>1239</v>
      </c>
      <c r="B52" s="15" t="s">
        <v>87</v>
      </c>
      <c r="C52" s="15" t="s">
        <v>464</v>
      </c>
      <c r="D52" s="16" t="s">
        <v>13</v>
      </c>
      <c r="E52" s="16">
        <v>3</v>
      </c>
    </row>
    <row r="53" spans="1:5" ht="12.75" customHeight="1">
      <c r="A53" s="16">
        <v>2034</v>
      </c>
      <c r="B53" s="15" t="s">
        <v>88</v>
      </c>
      <c r="C53" s="15" t="s">
        <v>463</v>
      </c>
      <c r="D53" s="16" t="s">
        <v>29</v>
      </c>
      <c r="E53" s="16" t="s">
        <v>13</v>
      </c>
    </row>
    <row r="54" spans="1:5" ht="12.75" customHeight="1">
      <c r="A54" s="16">
        <v>1240</v>
      </c>
      <c r="B54" s="15" t="s">
        <v>89</v>
      </c>
      <c r="C54" s="15" t="s">
        <v>464</v>
      </c>
      <c r="D54" s="16" t="s">
        <v>13</v>
      </c>
      <c r="E54" s="16">
        <v>2</v>
      </c>
    </row>
    <row r="55" spans="1:5" ht="12.75" customHeight="1">
      <c r="A55" s="16">
        <v>1241</v>
      </c>
      <c r="B55" s="15" t="s">
        <v>90</v>
      </c>
      <c r="C55" s="15" t="s">
        <v>463</v>
      </c>
      <c r="D55" s="16" t="s">
        <v>13</v>
      </c>
      <c r="E55" s="16">
        <v>1</v>
      </c>
    </row>
    <row r="56" spans="1:5" ht="12.75" customHeight="1">
      <c r="A56" s="16">
        <v>2874</v>
      </c>
      <c r="B56" s="15" t="s">
        <v>91</v>
      </c>
      <c r="C56" s="15" t="s">
        <v>463</v>
      </c>
      <c r="D56" s="16" t="s">
        <v>513</v>
      </c>
      <c r="E56" s="16">
        <v>3</v>
      </c>
    </row>
    <row r="57" spans="1:5" ht="12.75" customHeight="1">
      <c r="A57" s="16"/>
      <c r="B57" s="15" t="s">
        <v>500</v>
      </c>
      <c r="C57" s="15" t="s">
        <v>464</v>
      </c>
      <c r="D57" s="16"/>
      <c r="E57" s="16"/>
    </row>
    <row r="58" spans="1:5" ht="12.75" customHeight="1">
      <c r="A58" s="16">
        <v>1431</v>
      </c>
      <c r="B58" s="15" t="s">
        <v>92</v>
      </c>
      <c r="C58" s="15" t="s">
        <v>464</v>
      </c>
      <c r="D58" s="16" t="s">
        <v>20</v>
      </c>
      <c r="E58" s="16">
        <v>1</v>
      </c>
    </row>
    <row r="59" spans="1:5" ht="12.75" customHeight="1">
      <c r="A59" s="16">
        <v>2944</v>
      </c>
      <c r="B59" s="15" t="s">
        <v>93</v>
      </c>
      <c r="C59" s="15" t="s">
        <v>469</v>
      </c>
      <c r="D59" s="16" t="s">
        <v>29</v>
      </c>
      <c r="E59" s="16">
        <v>4</v>
      </c>
    </row>
    <row r="60" spans="1:5" ht="12.75" customHeight="1">
      <c r="A60" s="16">
        <v>2630</v>
      </c>
      <c r="B60" s="15" t="s">
        <v>94</v>
      </c>
      <c r="C60" s="15" t="s">
        <v>479</v>
      </c>
      <c r="D60" s="16" t="s">
        <v>27</v>
      </c>
      <c r="E60" s="16">
        <v>5</v>
      </c>
    </row>
    <row r="61" spans="1:5" ht="12.75" customHeight="1">
      <c r="A61" s="16">
        <v>2631</v>
      </c>
      <c r="B61" s="15" t="s">
        <v>95</v>
      </c>
      <c r="C61" s="15" t="s">
        <v>482</v>
      </c>
      <c r="D61" s="16" t="s">
        <v>20</v>
      </c>
      <c r="E61" s="16">
        <v>4</v>
      </c>
    </row>
    <row r="62" spans="1:5" ht="12.75" customHeight="1">
      <c r="A62" s="16">
        <v>1324</v>
      </c>
      <c r="B62" s="15" t="s">
        <v>96</v>
      </c>
      <c r="C62" s="15" t="s">
        <v>460</v>
      </c>
      <c r="D62" s="16" t="s">
        <v>13</v>
      </c>
      <c r="E62" s="16">
        <v>4</v>
      </c>
    </row>
    <row r="63" spans="1:5" ht="12.75" customHeight="1">
      <c r="A63" s="16">
        <v>875</v>
      </c>
      <c r="B63" s="15" t="s">
        <v>97</v>
      </c>
      <c r="C63" s="15" t="s">
        <v>457</v>
      </c>
      <c r="D63" s="16" t="s">
        <v>13</v>
      </c>
      <c r="E63" s="16">
        <v>1</v>
      </c>
    </row>
    <row r="64" spans="1:5" ht="12.75" customHeight="1">
      <c r="A64" s="16">
        <v>1011</v>
      </c>
      <c r="B64" s="15" t="s">
        <v>98</v>
      </c>
      <c r="C64" s="15" t="s">
        <v>491</v>
      </c>
      <c r="D64" s="16" t="s">
        <v>20</v>
      </c>
      <c r="E64" s="16">
        <v>5</v>
      </c>
    </row>
    <row r="65" spans="1:5" ht="12.75" customHeight="1">
      <c r="A65" s="16">
        <v>2899</v>
      </c>
      <c r="B65" s="15" t="s">
        <v>99</v>
      </c>
      <c r="C65" s="15" t="s">
        <v>471</v>
      </c>
      <c r="D65" s="16" t="s">
        <v>513</v>
      </c>
      <c r="E65" s="16">
        <v>3</v>
      </c>
    </row>
    <row r="66" spans="1:5" ht="12.75" customHeight="1">
      <c r="A66" s="16">
        <v>2898</v>
      </c>
      <c r="B66" s="15" t="s">
        <v>100</v>
      </c>
      <c r="C66" s="15" t="s">
        <v>471</v>
      </c>
      <c r="D66" s="16" t="s">
        <v>29</v>
      </c>
      <c r="E66" s="16">
        <v>5</v>
      </c>
    </row>
    <row r="67" spans="1:5" ht="12.75" customHeight="1">
      <c r="A67" s="16"/>
      <c r="B67" s="15" t="s">
        <v>508</v>
      </c>
      <c r="C67" s="15" t="s">
        <v>463</v>
      </c>
      <c r="D67" s="17"/>
      <c r="E67" s="17"/>
    </row>
    <row r="68" spans="1:5" ht="12.75" customHeight="1">
      <c r="A68" s="16">
        <v>3085</v>
      </c>
      <c r="B68" s="15" t="s">
        <v>107</v>
      </c>
      <c r="C68" s="15" t="s">
        <v>466</v>
      </c>
      <c r="D68" s="16" t="s">
        <v>513</v>
      </c>
      <c r="E68" s="16">
        <v>5</v>
      </c>
    </row>
    <row r="69" spans="1:5" ht="12.75" customHeight="1">
      <c r="A69" s="16">
        <v>1890</v>
      </c>
      <c r="B69" s="15" t="s">
        <v>101</v>
      </c>
      <c r="C69" s="15" t="s">
        <v>459</v>
      </c>
      <c r="D69" s="16" t="s">
        <v>13</v>
      </c>
      <c r="E69" s="16">
        <v>3</v>
      </c>
    </row>
    <row r="70" spans="1:5" ht="12.75" customHeight="1">
      <c r="A70" s="16">
        <v>2766</v>
      </c>
      <c r="B70" s="15" t="s">
        <v>102</v>
      </c>
      <c r="C70" s="15" t="s">
        <v>459</v>
      </c>
      <c r="D70" s="16" t="s">
        <v>29</v>
      </c>
      <c r="E70" s="16">
        <v>1</v>
      </c>
    </row>
    <row r="71" spans="1:5" ht="12.75" customHeight="1">
      <c r="A71" s="16">
        <v>2801</v>
      </c>
      <c r="B71" s="15" t="s">
        <v>103</v>
      </c>
      <c r="C71" s="15" t="s">
        <v>478</v>
      </c>
      <c r="D71" s="16" t="s">
        <v>29</v>
      </c>
      <c r="E71" s="16">
        <v>3</v>
      </c>
    </row>
    <row r="72" spans="1:5" ht="12.75" customHeight="1">
      <c r="A72" s="16">
        <v>2902</v>
      </c>
      <c r="B72" s="15" t="s">
        <v>104</v>
      </c>
      <c r="C72" s="15" t="s">
        <v>490</v>
      </c>
      <c r="D72" s="16" t="s">
        <v>29</v>
      </c>
      <c r="E72" s="16">
        <v>5</v>
      </c>
    </row>
    <row r="73" spans="1:5" ht="12.75" customHeight="1">
      <c r="A73" s="16">
        <v>2681</v>
      </c>
      <c r="B73" s="15" t="s">
        <v>105</v>
      </c>
      <c r="C73" s="15" t="s">
        <v>457</v>
      </c>
      <c r="D73" s="16" t="s">
        <v>13</v>
      </c>
      <c r="E73" s="16">
        <v>2</v>
      </c>
    </row>
    <row r="74" spans="1:5" ht="12.75" customHeight="1">
      <c r="A74" s="16">
        <v>1589</v>
      </c>
      <c r="B74" s="15" t="s">
        <v>106</v>
      </c>
      <c r="C74" s="15" t="s">
        <v>14</v>
      </c>
      <c r="D74" s="16" t="s">
        <v>27</v>
      </c>
      <c r="E74" s="16">
        <v>5</v>
      </c>
    </row>
    <row r="75" spans="1:5" ht="12.75" customHeight="1">
      <c r="A75" s="16">
        <v>2932</v>
      </c>
      <c r="B75" s="15" t="s">
        <v>108</v>
      </c>
      <c r="C75" s="15" t="s">
        <v>473</v>
      </c>
      <c r="D75" s="16" t="s">
        <v>13</v>
      </c>
      <c r="E75" s="16">
        <v>4</v>
      </c>
    </row>
    <row r="76" spans="1:5" ht="12.75" customHeight="1">
      <c r="A76" s="16">
        <v>2884</v>
      </c>
      <c r="B76" s="15" t="s">
        <v>109</v>
      </c>
      <c r="C76" s="15" t="s">
        <v>470</v>
      </c>
      <c r="D76" s="16" t="s">
        <v>20</v>
      </c>
      <c r="E76" s="16">
        <v>5</v>
      </c>
    </row>
    <row r="77" spans="1:5" ht="12.75" customHeight="1">
      <c r="A77" s="16">
        <v>2983</v>
      </c>
      <c r="B77" s="15" t="s">
        <v>110</v>
      </c>
      <c r="C77" s="15" t="s">
        <v>482</v>
      </c>
      <c r="D77" s="16" t="s">
        <v>513</v>
      </c>
      <c r="E77" s="16">
        <v>4</v>
      </c>
    </row>
    <row r="78" spans="1:5" ht="12.75" customHeight="1">
      <c r="A78" s="16">
        <v>2846</v>
      </c>
      <c r="B78" s="15" t="s">
        <v>111</v>
      </c>
      <c r="C78" s="15" t="s">
        <v>483</v>
      </c>
      <c r="D78" s="16" t="s">
        <v>27</v>
      </c>
      <c r="E78" s="16">
        <v>3</v>
      </c>
    </row>
    <row r="79" spans="1:5" ht="12.75" customHeight="1">
      <c r="A79" s="16">
        <v>2847</v>
      </c>
      <c r="B79" s="15" t="s">
        <v>112</v>
      </c>
      <c r="C79" s="15" t="s">
        <v>483</v>
      </c>
      <c r="D79" s="16" t="s">
        <v>13</v>
      </c>
      <c r="E79" s="16">
        <v>4</v>
      </c>
    </row>
    <row r="80" spans="1:5" ht="12.75" customHeight="1">
      <c r="A80" s="16">
        <v>2844</v>
      </c>
      <c r="B80" s="15" t="s">
        <v>113</v>
      </c>
      <c r="C80" s="15" t="s">
        <v>12</v>
      </c>
      <c r="D80" s="16" t="s">
        <v>513</v>
      </c>
      <c r="E80" s="16">
        <v>1</v>
      </c>
    </row>
    <row r="81" spans="1:5" ht="12.75" customHeight="1">
      <c r="A81" s="16">
        <v>2845</v>
      </c>
      <c r="B81" s="15" t="s">
        <v>114</v>
      </c>
      <c r="C81" s="15" t="s">
        <v>12</v>
      </c>
      <c r="D81" s="16" t="s">
        <v>513</v>
      </c>
      <c r="E81" s="16">
        <v>2</v>
      </c>
    </row>
    <row r="82" spans="1:5" ht="12.75" customHeight="1">
      <c r="A82" s="16">
        <v>2130</v>
      </c>
      <c r="B82" s="15" t="s">
        <v>115</v>
      </c>
      <c r="C82" s="15" t="s">
        <v>460</v>
      </c>
      <c r="D82" s="16" t="s">
        <v>13</v>
      </c>
      <c r="E82" s="16">
        <v>4</v>
      </c>
    </row>
    <row r="83" spans="1:5" ht="12.75" customHeight="1">
      <c r="A83" s="16">
        <v>170</v>
      </c>
      <c r="B83" s="15" t="s">
        <v>116</v>
      </c>
      <c r="C83" s="15" t="s">
        <v>474</v>
      </c>
      <c r="D83" s="16" t="s">
        <v>27</v>
      </c>
      <c r="E83" s="16">
        <v>2</v>
      </c>
    </row>
    <row r="84" spans="1:5" ht="12.75" customHeight="1">
      <c r="A84" s="16">
        <v>1478</v>
      </c>
      <c r="B84" s="15" t="s">
        <v>117</v>
      </c>
      <c r="C84" s="15" t="s">
        <v>462</v>
      </c>
      <c r="D84" s="16" t="s">
        <v>20</v>
      </c>
      <c r="E84" s="16">
        <v>1</v>
      </c>
    </row>
    <row r="85" spans="1:5" ht="12.75" customHeight="1">
      <c r="A85" s="16">
        <v>1650</v>
      </c>
      <c r="B85" s="15" t="s">
        <v>118</v>
      </c>
      <c r="C85" s="15" t="s">
        <v>14</v>
      </c>
      <c r="D85" s="16" t="s">
        <v>13</v>
      </c>
      <c r="E85" s="16">
        <v>3</v>
      </c>
    </row>
    <row r="86" spans="1:5" ht="12.75" customHeight="1">
      <c r="A86" s="16">
        <v>2397</v>
      </c>
      <c r="B86" s="15" t="s">
        <v>119</v>
      </c>
      <c r="C86" s="15" t="s">
        <v>486</v>
      </c>
      <c r="D86" s="16" t="s">
        <v>13</v>
      </c>
      <c r="E86" s="16" t="s">
        <v>120</v>
      </c>
    </row>
    <row r="87" spans="1:5" ht="12.75" customHeight="1">
      <c r="A87" s="16">
        <v>2817</v>
      </c>
      <c r="B87" s="15" t="s">
        <v>17</v>
      </c>
      <c r="C87" s="15" t="s">
        <v>457</v>
      </c>
      <c r="D87" s="16" t="s">
        <v>13</v>
      </c>
      <c r="E87" s="16">
        <v>4</v>
      </c>
    </row>
    <row r="88" spans="1:5" ht="12.75" customHeight="1">
      <c r="A88" s="16">
        <v>1799</v>
      </c>
      <c r="B88" s="15" t="s">
        <v>121</v>
      </c>
      <c r="C88" s="15" t="s">
        <v>477</v>
      </c>
      <c r="D88" s="16" t="s">
        <v>27</v>
      </c>
      <c r="E88" s="16">
        <v>4</v>
      </c>
    </row>
    <row r="89" spans="1:5" ht="12.75" customHeight="1">
      <c r="A89" s="16">
        <v>2789</v>
      </c>
      <c r="B89" s="15" t="s">
        <v>122</v>
      </c>
      <c r="C89" s="15" t="s">
        <v>465</v>
      </c>
      <c r="D89" s="16" t="s">
        <v>513</v>
      </c>
      <c r="E89" s="16">
        <v>2</v>
      </c>
    </row>
    <row r="90" spans="1:5" ht="12.75" customHeight="1">
      <c r="A90" s="16">
        <v>719</v>
      </c>
      <c r="B90" s="15" t="s">
        <v>123</v>
      </c>
      <c r="C90" s="15" t="s">
        <v>475</v>
      </c>
      <c r="D90" s="16" t="s">
        <v>13</v>
      </c>
      <c r="E90" s="16">
        <v>3</v>
      </c>
    </row>
    <row r="91" spans="1:5" ht="12.75" customHeight="1">
      <c r="A91" s="16">
        <v>973</v>
      </c>
      <c r="B91" s="15" t="s">
        <v>124</v>
      </c>
      <c r="C91" s="15"/>
      <c r="D91" s="16" t="s">
        <v>27</v>
      </c>
      <c r="E91" s="16">
        <v>5</v>
      </c>
    </row>
    <row r="92" spans="1:5" ht="12.75" customHeight="1">
      <c r="A92" s="16">
        <v>1934</v>
      </c>
      <c r="B92" s="15" t="s">
        <v>32</v>
      </c>
      <c r="C92" s="15" t="s">
        <v>12</v>
      </c>
      <c r="D92" s="16" t="s">
        <v>513</v>
      </c>
      <c r="E92" s="16">
        <v>2</v>
      </c>
    </row>
    <row r="93" spans="1:5" ht="12.75" customHeight="1">
      <c r="A93" s="16">
        <v>536</v>
      </c>
      <c r="B93" s="15" t="s">
        <v>15</v>
      </c>
      <c r="C93" s="15" t="s">
        <v>12</v>
      </c>
      <c r="D93" s="16" t="s">
        <v>13</v>
      </c>
      <c r="E93" s="16">
        <v>2</v>
      </c>
    </row>
    <row r="94" spans="1:5" ht="12.75" customHeight="1">
      <c r="A94" s="16">
        <v>1844</v>
      </c>
      <c r="B94" s="15" t="s">
        <v>125</v>
      </c>
      <c r="C94" s="15" t="s">
        <v>12</v>
      </c>
      <c r="D94" s="16" t="s">
        <v>20</v>
      </c>
      <c r="E94" s="16">
        <v>4</v>
      </c>
    </row>
    <row r="95" spans="1:5" ht="12.75" customHeight="1">
      <c r="A95" s="16">
        <v>2050</v>
      </c>
      <c r="B95" s="15" t="s">
        <v>126</v>
      </c>
      <c r="C95" s="15" t="s">
        <v>458</v>
      </c>
      <c r="D95" s="16" t="s">
        <v>13</v>
      </c>
      <c r="E95" s="16">
        <v>1</v>
      </c>
    </row>
    <row r="96" spans="1:5" ht="12.75" customHeight="1">
      <c r="A96" s="16">
        <v>1278</v>
      </c>
      <c r="B96" s="15" t="s">
        <v>127</v>
      </c>
      <c r="C96" s="15" t="s">
        <v>462</v>
      </c>
      <c r="D96" s="16" t="s">
        <v>13</v>
      </c>
      <c r="E96" s="16">
        <v>4</v>
      </c>
    </row>
    <row r="97" spans="1:5" ht="12.75" customHeight="1">
      <c r="A97" s="16">
        <v>2134</v>
      </c>
      <c r="B97" s="15" t="s">
        <v>128</v>
      </c>
      <c r="C97" s="15" t="s">
        <v>457</v>
      </c>
      <c r="D97" s="16" t="s">
        <v>13</v>
      </c>
      <c r="E97" s="16">
        <v>2</v>
      </c>
    </row>
    <row r="98" spans="1:5" ht="12.75" customHeight="1">
      <c r="A98" s="16">
        <v>1670</v>
      </c>
      <c r="B98" s="15" t="s">
        <v>129</v>
      </c>
      <c r="C98" s="15" t="s">
        <v>518</v>
      </c>
      <c r="D98" s="16" t="s">
        <v>27</v>
      </c>
      <c r="E98" s="16">
        <v>3</v>
      </c>
    </row>
    <row r="99" spans="1:5" ht="12.75" customHeight="1">
      <c r="A99" s="16">
        <v>2754</v>
      </c>
      <c r="B99" s="15" t="s">
        <v>130</v>
      </c>
      <c r="C99" s="15" t="s">
        <v>457</v>
      </c>
      <c r="D99" s="16" t="s">
        <v>13</v>
      </c>
      <c r="E99" s="16">
        <v>4</v>
      </c>
    </row>
    <row r="100" spans="1:5" ht="12.75" customHeight="1">
      <c r="A100" s="16">
        <v>1904</v>
      </c>
      <c r="B100" s="15" t="s">
        <v>131</v>
      </c>
      <c r="C100" s="15" t="s">
        <v>483</v>
      </c>
      <c r="D100" s="16" t="s">
        <v>13</v>
      </c>
      <c r="E100" s="16">
        <v>2</v>
      </c>
    </row>
    <row r="101" spans="1:5" ht="12.75" customHeight="1">
      <c r="A101" s="16">
        <v>230</v>
      </c>
      <c r="B101" s="15" t="s">
        <v>132</v>
      </c>
      <c r="C101" s="15" t="s">
        <v>462</v>
      </c>
      <c r="D101" s="16" t="s">
        <v>27</v>
      </c>
      <c r="E101" s="16">
        <v>1</v>
      </c>
    </row>
    <row r="102" spans="1:5" ht="12.75" customHeight="1">
      <c r="A102" s="16">
        <v>1975</v>
      </c>
      <c r="B102" s="15" t="s">
        <v>132</v>
      </c>
      <c r="C102" s="15" t="s">
        <v>470</v>
      </c>
      <c r="D102" s="16" t="s">
        <v>13</v>
      </c>
      <c r="E102" s="16">
        <v>4</v>
      </c>
    </row>
    <row r="103" spans="1:5" ht="12.75" customHeight="1">
      <c r="A103" s="16">
        <v>2733</v>
      </c>
      <c r="B103" s="15" t="s">
        <v>133</v>
      </c>
      <c r="C103" s="15" t="s">
        <v>459</v>
      </c>
      <c r="D103" s="16" t="s">
        <v>513</v>
      </c>
      <c r="E103" s="16">
        <v>5</v>
      </c>
    </row>
    <row r="104" spans="1:5" ht="12.75" customHeight="1">
      <c r="A104" s="16">
        <v>2768</v>
      </c>
      <c r="B104" s="15" t="s">
        <v>134</v>
      </c>
      <c r="C104" s="15" t="s">
        <v>459</v>
      </c>
      <c r="D104" s="16" t="s">
        <v>513</v>
      </c>
      <c r="E104" s="16" t="s">
        <v>13</v>
      </c>
    </row>
    <row r="105" spans="1:5" ht="12.75" customHeight="1">
      <c r="A105" s="16">
        <v>562</v>
      </c>
      <c r="B105" s="15" t="s">
        <v>135</v>
      </c>
      <c r="C105" s="15" t="s">
        <v>469</v>
      </c>
      <c r="D105" s="16" t="s">
        <v>27</v>
      </c>
      <c r="E105" s="16">
        <v>4</v>
      </c>
    </row>
    <row r="106" spans="1:5" ht="12.75" customHeight="1">
      <c r="A106" s="16">
        <v>2162</v>
      </c>
      <c r="B106" s="15" t="s">
        <v>136</v>
      </c>
      <c r="C106" s="15" t="s">
        <v>464</v>
      </c>
      <c r="D106" s="16" t="s">
        <v>29</v>
      </c>
      <c r="E106" s="16">
        <v>2</v>
      </c>
    </row>
    <row r="107" spans="1:5" ht="12.75" customHeight="1">
      <c r="A107" s="16">
        <v>2933</v>
      </c>
      <c r="B107" s="15" t="s">
        <v>137</v>
      </c>
      <c r="C107" s="15" t="s">
        <v>473</v>
      </c>
      <c r="D107" s="16" t="s">
        <v>13</v>
      </c>
      <c r="E107" s="16">
        <v>3</v>
      </c>
    </row>
    <row r="108" spans="1:5" ht="12.75" customHeight="1">
      <c r="A108" s="16">
        <v>2327</v>
      </c>
      <c r="B108" s="15" t="s">
        <v>138</v>
      </c>
      <c r="C108" s="15" t="s">
        <v>466</v>
      </c>
      <c r="D108" s="16" t="s">
        <v>13</v>
      </c>
      <c r="E108" s="16">
        <v>3</v>
      </c>
    </row>
    <row r="109" spans="1:5" ht="12.75" customHeight="1">
      <c r="A109" s="16">
        <v>2820</v>
      </c>
      <c r="B109" s="15" t="s">
        <v>139</v>
      </c>
      <c r="C109" s="15" t="s">
        <v>12</v>
      </c>
      <c r="D109" s="16" t="s">
        <v>29</v>
      </c>
      <c r="E109" s="16">
        <v>1</v>
      </c>
    </row>
    <row r="110" spans="1:5" ht="12.75" customHeight="1">
      <c r="A110" s="16">
        <v>369</v>
      </c>
      <c r="B110" s="15" t="s">
        <v>140</v>
      </c>
      <c r="C110" s="15" t="s">
        <v>12</v>
      </c>
      <c r="D110" s="16" t="s">
        <v>20</v>
      </c>
      <c r="E110" s="16">
        <v>3</v>
      </c>
    </row>
    <row r="111" spans="1:5" ht="12.75" customHeight="1">
      <c r="A111" s="16">
        <v>1058</v>
      </c>
      <c r="B111" s="15" t="s">
        <v>141</v>
      </c>
      <c r="C111" s="15" t="s">
        <v>469</v>
      </c>
      <c r="D111" s="16" t="s">
        <v>27</v>
      </c>
      <c r="E111" s="16">
        <v>1</v>
      </c>
    </row>
    <row r="112" spans="1:5" ht="12.75" customHeight="1">
      <c r="A112" s="16">
        <v>2818</v>
      </c>
      <c r="B112" s="15" t="s">
        <v>142</v>
      </c>
      <c r="C112" s="15" t="s">
        <v>461</v>
      </c>
      <c r="D112" s="16" t="s">
        <v>513</v>
      </c>
      <c r="E112" s="16">
        <v>3</v>
      </c>
    </row>
    <row r="113" spans="1:5" ht="12.75" customHeight="1">
      <c r="A113" s="16">
        <v>572</v>
      </c>
      <c r="B113" s="15" t="s">
        <v>143</v>
      </c>
      <c r="C113" s="15" t="s">
        <v>461</v>
      </c>
      <c r="D113" s="16" t="s">
        <v>13</v>
      </c>
      <c r="E113" s="16">
        <v>1</v>
      </c>
    </row>
    <row r="114" spans="1:5" ht="12.75" customHeight="1">
      <c r="A114" s="16">
        <v>2982</v>
      </c>
      <c r="B114" s="15" t="s">
        <v>144</v>
      </c>
      <c r="C114" s="15" t="s">
        <v>14</v>
      </c>
      <c r="D114" s="16" t="s">
        <v>13</v>
      </c>
      <c r="E114" s="16" t="s">
        <v>120</v>
      </c>
    </row>
    <row r="115" spans="1:5" ht="12.75" customHeight="1">
      <c r="A115" s="16">
        <v>2981</v>
      </c>
      <c r="B115" s="15" t="s">
        <v>31</v>
      </c>
      <c r="C115" s="15" t="s">
        <v>14</v>
      </c>
      <c r="D115" s="16" t="s">
        <v>513</v>
      </c>
      <c r="E115" s="16">
        <v>4</v>
      </c>
    </row>
    <row r="116" spans="1:5" ht="12.75" customHeight="1">
      <c r="A116" s="16">
        <v>233</v>
      </c>
      <c r="B116" s="15" t="s">
        <v>145</v>
      </c>
      <c r="C116" s="15" t="s">
        <v>462</v>
      </c>
      <c r="D116" s="16" t="s">
        <v>13</v>
      </c>
      <c r="E116" s="16">
        <v>3</v>
      </c>
    </row>
    <row r="117" spans="1:5" ht="12.75" customHeight="1">
      <c r="A117" s="16">
        <v>714</v>
      </c>
      <c r="B117" s="15" t="s">
        <v>146</v>
      </c>
      <c r="C117" s="15" t="s">
        <v>479</v>
      </c>
      <c r="D117" s="16" t="s">
        <v>13</v>
      </c>
      <c r="E117" s="16">
        <v>4</v>
      </c>
    </row>
    <row r="118" spans="1:5" ht="12.75" customHeight="1">
      <c r="A118" s="16">
        <v>2704</v>
      </c>
      <c r="B118" s="15" t="s">
        <v>147</v>
      </c>
      <c r="C118" s="15" t="s">
        <v>462</v>
      </c>
      <c r="D118" s="16" t="s">
        <v>29</v>
      </c>
      <c r="E118" s="16">
        <v>2</v>
      </c>
    </row>
    <row r="119" spans="1:5" ht="12.75" customHeight="1">
      <c r="A119" s="16">
        <v>2705</v>
      </c>
      <c r="B119" s="15" t="s">
        <v>148</v>
      </c>
      <c r="C119" s="15" t="s">
        <v>462</v>
      </c>
      <c r="D119" s="16" t="s">
        <v>513</v>
      </c>
      <c r="E119" s="16">
        <v>3</v>
      </c>
    </row>
    <row r="120" spans="1:5" ht="12.75" customHeight="1">
      <c r="A120" s="16">
        <v>3084</v>
      </c>
      <c r="B120" s="15" t="s">
        <v>149</v>
      </c>
      <c r="C120" s="15" t="s">
        <v>466</v>
      </c>
      <c r="D120" s="16" t="s">
        <v>513</v>
      </c>
      <c r="E120" s="16">
        <v>5</v>
      </c>
    </row>
    <row r="121" spans="1:5" ht="12.75" customHeight="1">
      <c r="A121" s="17"/>
      <c r="B121" s="15" t="s">
        <v>501</v>
      </c>
      <c r="C121" s="15" t="s">
        <v>480</v>
      </c>
      <c r="D121" s="17"/>
      <c r="E121" s="17"/>
    </row>
    <row r="122" spans="1:5" ht="12.75" customHeight="1">
      <c r="A122" s="16">
        <v>2881</v>
      </c>
      <c r="B122" s="15" t="s">
        <v>150</v>
      </c>
      <c r="C122" s="15" t="s">
        <v>470</v>
      </c>
      <c r="D122" s="16" t="s">
        <v>20</v>
      </c>
      <c r="E122" s="16">
        <v>4</v>
      </c>
    </row>
    <row r="123" spans="1:5" ht="12.75" customHeight="1">
      <c r="A123" s="16">
        <v>2882</v>
      </c>
      <c r="B123" s="15" t="s">
        <v>151</v>
      </c>
      <c r="C123" s="15" t="s">
        <v>470</v>
      </c>
      <c r="D123" s="16" t="s">
        <v>13</v>
      </c>
      <c r="E123" s="16">
        <v>4</v>
      </c>
    </row>
    <row r="124" spans="1:5" ht="12.75" customHeight="1">
      <c r="A124" s="16">
        <v>2985</v>
      </c>
      <c r="B124" s="15" t="s">
        <v>152</v>
      </c>
      <c r="C124" s="15" t="s">
        <v>482</v>
      </c>
      <c r="D124" s="16" t="s">
        <v>513</v>
      </c>
      <c r="E124" s="16">
        <v>0</v>
      </c>
    </row>
    <row r="125" spans="1:5" ht="12.75" customHeight="1">
      <c r="A125" s="16">
        <v>1597</v>
      </c>
      <c r="B125" s="15" t="s">
        <v>153</v>
      </c>
      <c r="C125" s="15" t="s">
        <v>457</v>
      </c>
      <c r="D125" s="16" t="s">
        <v>13</v>
      </c>
      <c r="E125" s="16">
        <v>1</v>
      </c>
    </row>
    <row r="126" spans="1:5" ht="12.75" customHeight="1">
      <c r="A126" s="16">
        <v>2562</v>
      </c>
      <c r="B126" s="15" t="s">
        <v>154</v>
      </c>
      <c r="C126" s="15" t="s">
        <v>464</v>
      </c>
      <c r="D126" s="16" t="s">
        <v>513</v>
      </c>
      <c r="E126" s="16" t="s">
        <v>13</v>
      </c>
    </row>
    <row r="127" spans="1:5" ht="12.75" customHeight="1">
      <c r="A127" s="16">
        <v>2367</v>
      </c>
      <c r="B127" s="15" t="s">
        <v>155</v>
      </c>
      <c r="C127" s="15" t="s">
        <v>489</v>
      </c>
      <c r="D127" s="16" t="s">
        <v>13</v>
      </c>
      <c r="E127" s="16" t="s">
        <v>120</v>
      </c>
    </row>
    <row r="128" spans="1:5" ht="12.75" customHeight="1">
      <c r="A128" s="16">
        <v>579</v>
      </c>
      <c r="B128" s="15" t="s">
        <v>156</v>
      </c>
      <c r="C128" s="15" t="s">
        <v>14</v>
      </c>
      <c r="D128" s="16" t="s">
        <v>13</v>
      </c>
      <c r="E128" s="16">
        <v>1</v>
      </c>
    </row>
    <row r="129" spans="1:5" ht="12.75" customHeight="1">
      <c r="A129" s="16">
        <v>2808</v>
      </c>
      <c r="B129" s="15" t="s">
        <v>157</v>
      </c>
      <c r="C129" s="15" t="s">
        <v>461</v>
      </c>
      <c r="D129" s="16" t="s">
        <v>29</v>
      </c>
      <c r="E129" s="16">
        <v>3</v>
      </c>
    </row>
    <row r="130" spans="1:5" ht="12.75" customHeight="1">
      <c r="A130" s="17"/>
      <c r="B130" s="15" t="s">
        <v>495</v>
      </c>
      <c r="C130" s="15" t="s">
        <v>492</v>
      </c>
      <c r="D130" s="17"/>
      <c r="E130" s="17"/>
    </row>
    <row r="131" spans="1:5" ht="12.75" customHeight="1">
      <c r="A131" s="16">
        <v>2694</v>
      </c>
      <c r="B131" s="15" t="s">
        <v>64</v>
      </c>
      <c r="C131" s="15" t="s">
        <v>473</v>
      </c>
      <c r="D131" s="16" t="s">
        <v>29</v>
      </c>
      <c r="E131" s="16">
        <v>2</v>
      </c>
    </row>
    <row r="132" spans="1:5" ht="12.75" customHeight="1">
      <c r="A132" s="16">
        <v>2117</v>
      </c>
      <c r="B132" s="15" t="s">
        <v>65</v>
      </c>
      <c r="C132" s="15" t="s">
        <v>458</v>
      </c>
      <c r="D132" s="16" t="s">
        <v>13</v>
      </c>
      <c r="E132" s="16">
        <v>2</v>
      </c>
    </row>
    <row r="133" spans="1:5" ht="12.75" customHeight="1">
      <c r="A133" s="16">
        <v>2904</v>
      </c>
      <c r="B133" s="15" t="s">
        <v>66</v>
      </c>
      <c r="C133" s="15" t="s">
        <v>487</v>
      </c>
      <c r="D133" s="16" t="s">
        <v>13</v>
      </c>
      <c r="E133" s="16">
        <v>3</v>
      </c>
    </row>
    <row r="134" spans="1:5" ht="12.75" customHeight="1">
      <c r="A134" s="16">
        <v>2484</v>
      </c>
      <c r="B134" s="15" t="s">
        <v>158</v>
      </c>
      <c r="C134" s="15" t="s">
        <v>12</v>
      </c>
      <c r="D134" s="16" t="s">
        <v>27</v>
      </c>
      <c r="E134" s="16">
        <v>2</v>
      </c>
    </row>
    <row r="135" spans="1:5" ht="12.75" customHeight="1">
      <c r="A135" s="16">
        <v>2804</v>
      </c>
      <c r="B135" s="15" t="s">
        <v>159</v>
      </c>
      <c r="C135" s="15" t="s">
        <v>467</v>
      </c>
      <c r="D135" s="16" t="s">
        <v>29</v>
      </c>
      <c r="E135" s="16">
        <v>2</v>
      </c>
    </row>
    <row r="136" spans="1:5" ht="12.75" customHeight="1">
      <c r="A136" s="16">
        <v>2903</v>
      </c>
      <c r="B136" s="15" t="s">
        <v>33</v>
      </c>
      <c r="C136" s="15" t="s">
        <v>485</v>
      </c>
      <c r="D136" s="16" t="s">
        <v>513</v>
      </c>
      <c r="E136" s="16">
        <v>4</v>
      </c>
    </row>
    <row r="137" spans="1:5" ht="12.75" customHeight="1">
      <c r="A137" s="16">
        <v>2890</v>
      </c>
      <c r="B137" s="15" t="s">
        <v>24</v>
      </c>
      <c r="C137" s="15" t="s">
        <v>485</v>
      </c>
      <c r="D137" s="16" t="s">
        <v>20</v>
      </c>
      <c r="E137" s="16">
        <v>3</v>
      </c>
    </row>
    <row r="138" spans="1:5" ht="12.75" customHeight="1">
      <c r="A138" s="16"/>
      <c r="B138" s="15" t="s">
        <v>497</v>
      </c>
      <c r="C138" s="15"/>
      <c r="D138" s="16" t="s">
        <v>13</v>
      </c>
      <c r="E138" s="16">
        <v>4</v>
      </c>
    </row>
    <row r="139" spans="1:5" ht="12.75" customHeight="1">
      <c r="A139" s="16">
        <v>2699</v>
      </c>
      <c r="B139" s="15" t="s">
        <v>160</v>
      </c>
      <c r="C139" s="15" t="s">
        <v>484</v>
      </c>
      <c r="D139" s="16" t="s">
        <v>27</v>
      </c>
      <c r="E139" s="16">
        <v>1</v>
      </c>
    </row>
    <row r="140" spans="1:5" ht="12.75" customHeight="1">
      <c r="A140" s="16">
        <v>405</v>
      </c>
      <c r="B140" s="15" t="s">
        <v>161</v>
      </c>
      <c r="C140" s="15" t="s">
        <v>12</v>
      </c>
      <c r="D140" s="16" t="s">
        <v>27</v>
      </c>
      <c r="E140" s="16">
        <v>4</v>
      </c>
    </row>
    <row r="141" spans="1:5" ht="12.75" customHeight="1">
      <c r="A141" s="16">
        <v>404</v>
      </c>
      <c r="B141" s="15" t="s">
        <v>162</v>
      </c>
      <c r="C141" s="15" t="s">
        <v>12</v>
      </c>
      <c r="D141" s="16" t="s">
        <v>29</v>
      </c>
      <c r="E141" s="16" t="s">
        <v>13</v>
      </c>
    </row>
    <row r="142" spans="1:5" ht="12.75" customHeight="1">
      <c r="A142" s="16">
        <v>2076</v>
      </c>
      <c r="B142" s="15" t="s">
        <v>163</v>
      </c>
      <c r="C142" s="15" t="s">
        <v>457</v>
      </c>
      <c r="D142" s="16" t="s">
        <v>29</v>
      </c>
      <c r="E142" s="16" t="s">
        <v>13</v>
      </c>
    </row>
    <row r="143" spans="1:5" ht="12.75" customHeight="1">
      <c r="A143" s="16">
        <v>1652</v>
      </c>
      <c r="B143" s="15" t="s">
        <v>164</v>
      </c>
      <c r="C143" s="15" t="s">
        <v>457</v>
      </c>
      <c r="D143" s="16" t="s">
        <v>13</v>
      </c>
      <c r="E143" s="16" t="s">
        <v>13</v>
      </c>
    </row>
    <row r="144" spans="1:5" ht="12.75" customHeight="1">
      <c r="A144" s="16">
        <v>1882</v>
      </c>
      <c r="B144" s="15" t="s">
        <v>165</v>
      </c>
      <c r="C144" s="15" t="s">
        <v>457</v>
      </c>
      <c r="D144" s="16" t="s">
        <v>13</v>
      </c>
      <c r="E144" s="16">
        <v>3</v>
      </c>
    </row>
    <row r="145" spans="1:5" ht="12.75" customHeight="1">
      <c r="A145" s="16">
        <v>2697</v>
      </c>
      <c r="B145" s="15" t="s">
        <v>166</v>
      </c>
      <c r="C145" s="15" t="s">
        <v>458</v>
      </c>
      <c r="D145" s="16" t="s">
        <v>13</v>
      </c>
      <c r="E145" s="16">
        <v>0</v>
      </c>
    </row>
    <row r="146" spans="1:5" ht="12.75" customHeight="1">
      <c r="A146" s="16">
        <v>2678</v>
      </c>
      <c r="B146" s="15" t="s">
        <v>167</v>
      </c>
      <c r="C146" s="15" t="s">
        <v>459</v>
      </c>
      <c r="D146" s="16" t="s">
        <v>29</v>
      </c>
      <c r="E146" s="16">
        <v>1</v>
      </c>
    </row>
    <row r="147" spans="1:5" ht="12.75" customHeight="1">
      <c r="A147" s="16">
        <v>1725</v>
      </c>
      <c r="B147" s="15" t="s">
        <v>168</v>
      </c>
      <c r="C147" s="15" t="s">
        <v>464</v>
      </c>
      <c r="D147" s="16" t="s">
        <v>20</v>
      </c>
      <c r="E147" s="16">
        <v>5</v>
      </c>
    </row>
    <row r="148" spans="1:5" ht="12.75" customHeight="1">
      <c r="A148" s="16">
        <v>2938</v>
      </c>
      <c r="B148" s="15" t="s">
        <v>169</v>
      </c>
      <c r="C148" s="15" t="s">
        <v>479</v>
      </c>
      <c r="D148" s="16" t="s">
        <v>513</v>
      </c>
      <c r="E148" s="16">
        <v>5</v>
      </c>
    </row>
    <row r="149" spans="1:5" ht="12.75" customHeight="1">
      <c r="A149" s="16">
        <v>2778</v>
      </c>
      <c r="B149" s="15" t="s">
        <v>170</v>
      </c>
      <c r="C149" s="15" t="s">
        <v>479</v>
      </c>
      <c r="D149" s="16" t="s">
        <v>20</v>
      </c>
      <c r="E149" s="16">
        <v>5</v>
      </c>
    </row>
    <row r="150" spans="1:5" ht="12.75" customHeight="1">
      <c r="A150" s="16">
        <v>882</v>
      </c>
      <c r="B150" s="15" t="s">
        <v>171</v>
      </c>
      <c r="C150" s="15" t="s">
        <v>488</v>
      </c>
      <c r="D150" s="16" t="s">
        <v>13</v>
      </c>
      <c r="E150" s="16">
        <v>3</v>
      </c>
    </row>
    <row r="151" spans="1:5" ht="12.75" customHeight="1">
      <c r="A151" s="16">
        <v>2306</v>
      </c>
      <c r="B151" s="15" t="s">
        <v>172</v>
      </c>
      <c r="C151" s="15" t="s">
        <v>488</v>
      </c>
      <c r="D151" s="16" t="s">
        <v>513</v>
      </c>
      <c r="E151" s="16">
        <v>5</v>
      </c>
    </row>
    <row r="152" spans="1:5" ht="12.75" customHeight="1">
      <c r="A152" s="16">
        <v>2777</v>
      </c>
      <c r="B152" s="15" t="s">
        <v>173</v>
      </c>
      <c r="C152" s="15" t="s">
        <v>488</v>
      </c>
      <c r="D152" s="16" t="s">
        <v>13</v>
      </c>
      <c r="E152" s="16">
        <v>4</v>
      </c>
    </row>
    <row r="153" spans="1:5" ht="12.75" customHeight="1">
      <c r="A153" s="16">
        <v>66</v>
      </c>
      <c r="B153" s="15" t="s">
        <v>174</v>
      </c>
      <c r="C153" s="15" t="s">
        <v>471</v>
      </c>
      <c r="D153" s="16" t="s">
        <v>27</v>
      </c>
      <c r="E153" s="16">
        <v>1</v>
      </c>
    </row>
    <row r="154" spans="1:5" ht="12.75" customHeight="1">
      <c r="A154" s="16">
        <v>65</v>
      </c>
      <c r="B154" s="15" t="s">
        <v>175</v>
      </c>
      <c r="C154" s="15" t="s">
        <v>471</v>
      </c>
      <c r="D154" s="16" t="s">
        <v>27</v>
      </c>
      <c r="E154" s="16">
        <v>2</v>
      </c>
    </row>
    <row r="155" spans="1:5" ht="12.75" customHeight="1">
      <c r="A155" s="16">
        <v>2972</v>
      </c>
      <c r="B155" s="15" t="s">
        <v>176</v>
      </c>
      <c r="C155" s="15" t="s">
        <v>486</v>
      </c>
      <c r="D155" s="16" t="s">
        <v>29</v>
      </c>
      <c r="E155" s="16">
        <v>3</v>
      </c>
    </row>
    <row r="156" spans="1:5" ht="12.75" customHeight="1">
      <c r="A156" s="16">
        <v>2828</v>
      </c>
      <c r="B156" s="15" t="s">
        <v>177</v>
      </c>
      <c r="C156" s="15" t="s">
        <v>470</v>
      </c>
      <c r="D156" s="16" t="s">
        <v>13</v>
      </c>
      <c r="E156" s="16">
        <v>4</v>
      </c>
    </row>
    <row r="157" spans="1:5" ht="12.75" customHeight="1">
      <c r="A157" s="16">
        <v>2829</v>
      </c>
      <c r="B157" s="15" t="s">
        <v>178</v>
      </c>
      <c r="C157" s="15" t="s">
        <v>470</v>
      </c>
      <c r="D157" s="16" t="s">
        <v>13</v>
      </c>
      <c r="E157" s="16">
        <v>3</v>
      </c>
    </row>
    <row r="158" spans="1:5" ht="12.75" customHeight="1">
      <c r="A158" s="16">
        <v>877</v>
      </c>
      <c r="B158" s="15" t="s">
        <v>179</v>
      </c>
      <c r="C158" s="15" t="s">
        <v>468</v>
      </c>
      <c r="D158" s="16" t="s">
        <v>27</v>
      </c>
      <c r="E158" s="16">
        <v>1</v>
      </c>
    </row>
    <row r="159" spans="1:5" ht="12.75" customHeight="1">
      <c r="A159" s="16">
        <v>1578</v>
      </c>
      <c r="B159" s="15" t="s">
        <v>180</v>
      </c>
      <c r="C159" s="15" t="s">
        <v>468</v>
      </c>
      <c r="D159" s="16" t="s">
        <v>20</v>
      </c>
      <c r="E159" s="16">
        <v>4</v>
      </c>
    </row>
    <row r="160" spans="1:5" ht="12.75" customHeight="1">
      <c r="A160" s="16"/>
      <c r="B160" s="15"/>
      <c r="C160" s="15"/>
      <c r="D160" s="17"/>
      <c r="E160" s="17"/>
    </row>
    <row r="161" spans="1:5" ht="12.75" customHeight="1">
      <c r="A161" s="16">
        <v>3018</v>
      </c>
      <c r="B161" s="15" t="s">
        <v>23</v>
      </c>
      <c r="C161" s="15" t="s">
        <v>474</v>
      </c>
      <c r="D161" s="16" t="s">
        <v>20</v>
      </c>
      <c r="E161" s="16">
        <v>5</v>
      </c>
    </row>
    <row r="162" spans="1:5" ht="12.75" customHeight="1">
      <c r="A162" s="16">
        <v>1837</v>
      </c>
      <c r="B162" s="15" t="s">
        <v>181</v>
      </c>
      <c r="C162" s="15" t="s">
        <v>459</v>
      </c>
      <c r="D162" s="16" t="s">
        <v>13</v>
      </c>
      <c r="E162" s="16">
        <v>3</v>
      </c>
    </row>
    <row r="163" spans="1:5" ht="12.75" customHeight="1">
      <c r="A163" s="16">
        <v>2823</v>
      </c>
      <c r="B163" s="15" t="s">
        <v>182</v>
      </c>
      <c r="C163" s="15" t="s">
        <v>479</v>
      </c>
      <c r="D163" s="16" t="s">
        <v>29</v>
      </c>
      <c r="E163" s="16">
        <v>3</v>
      </c>
    </row>
    <row r="164" spans="1:5" ht="12.75" customHeight="1">
      <c r="A164" s="16">
        <v>1149</v>
      </c>
      <c r="B164" s="15" t="s">
        <v>183</v>
      </c>
      <c r="C164" s="15" t="s">
        <v>458</v>
      </c>
      <c r="D164" s="16" t="s">
        <v>13</v>
      </c>
      <c r="E164" s="16">
        <v>1</v>
      </c>
    </row>
    <row r="165" spans="1:5" ht="12.75" customHeight="1">
      <c r="A165" s="16">
        <v>262</v>
      </c>
      <c r="B165" s="15" t="s">
        <v>184</v>
      </c>
      <c r="C165" s="15" t="s">
        <v>473</v>
      </c>
      <c r="D165" s="16" t="s">
        <v>27</v>
      </c>
      <c r="E165" s="16">
        <v>3</v>
      </c>
    </row>
    <row r="166" spans="1:5" ht="12.75" customHeight="1">
      <c r="A166" s="16"/>
      <c r="B166" s="15" t="s">
        <v>185</v>
      </c>
      <c r="C166" s="15" t="s">
        <v>479</v>
      </c>
      <c r="D166" s="16"/>
      <c r="E166" s="16"/>
    </row>
    <row r="167" spans="1:5" ht="12.75" customHeight="1">
      <c r="A167" s="16"/>
      <c r="B167" s="15" t="s">
        <v>185</v>
      </c>
      <c r="C167" s="15" t="s">
        <v>487</v>
      </c>
      <c r="D167" s="16"/>
      <c r="E167" s="16"/>
    </row>
    <row r="168" spans="1:5" ht="12.75" customHeight="1">
      <c r="A168" s="16">
        <v>3022</v>
      </c>
      <c r="B168" s="15" t="s">
        <v>186</v>
      </c>
      <c r="C168" s="15" t="s">
        <v>14</v>
      </c>
      <c r="D168" s="16" t="s">
        <v>513</v>
      </c>
      <c r="E168" s="16">
        <v>5</v>
      </c>
    </row>
    <row r="169" spans="1:5" ht="12.75" customHeight="1">
      <c r="A169" s="16">
        <v>2610</v>
      </c>
      <c r="B169" s="15" t="s">
        <v>187</v>
      </c>
      <c r="C169" s="15" t="s">
        <v>479</v>
      </c>
      <c r="D169" s="16" t="s">
        <v>13</v>
      </c>
      <c r="E169" s="16">
        <v>0</v>
      </c>
    </row>
    <row r="170" spans="1:5" ht="12.75" customHeight="1">
      <c r="A170" s="16">
        <v>1653</v>
      </c>
      <c r="B170" s="15" t="s">
        <v>188</v>
      </c>
      <c r="C170" s="15" t="s">
        <v>474</v>
      </c>
      <c r="D170" s="16" t="s">
        <v>27</v>
      </c>
      <c r="E170" s="16">
        <v>2</v>
      </c>
    </row>
    <row r="171" spans="1:5" ht="12.75" customHeight="1">
      <c r="A171" s="16">
        <v>1778</v>
      </c>
      <c r="B171" s="15" t="s">
        <v>189</v>
      </c>
      <c r="C171" s="15" t="s">
        <v>474</v>
      </c>
      <c r="D171" s="16" t="s">
        <v>20</v>
      </c>
      <c r="E171" s="16">
        <v>2</v>
      </c>
    </row>
    <row r="172" spans="1:5" ht="12.75" customHeight="1">
      <c r="A172" s="16">
        <v>2583</v>
      </c>
      <c r="B172" s="15" t="s">
        <v>190</v>
      </c>
      <c r="C172" s="15" t="s">
        <v>470</v>
      </c>
      <c r="D172" s="16" t="s">
        <v>13</v>
      </c>
      <c r="E172" s="16">
        <v>0</v>
      </c>
    </row>
    <row r="173" spans="1:5" ht="12.75" customHeight="1">
      <c r="A173" s="16">
        <v>2962</v>
      </c>
      <c r="B173" s="15" t="s">
        <v>191</v>
      </c>
      <c r="C173" s="15" t="s">
        <v>487</v>
      </c>
      <c r="D173" s="16" t="s">
        <v>13</v>
      </c>
      <c r="E173" s="16">
        <v>4</v>
      </c>
    </row>
    <row r="174" spans="1:5" ht="12.75" customHeight="1">
      <c r="A174" s="16">
        <v>551</v>
      </c>
      <c r="B174" s="15" t="s">
        <v>192</v>
      </c>
      <c r="C174" s="15" t="s">
        <v>477</v>
      </c>
      <c r="D174" s="16" t="s">
        <v>13</v>
      </c>
      <c r="E174" s="16">
        <v>4</v>
      </c>
    </row>
    <row r="175" spans="1:5" ht="12.75" customHeight="1">
      <c r="A175" s="16">
        <v>2204</v>
      </c>
      <c r="B175" s="15" t="s">
        <v>193</v>
      </c>
      <c r="C175" s="15" t="s">
        <v>464</v>
      </c>
      <c r="D175" s="16" t="s">
        <v>20</v>
      </c>
      <c r="E175" s="16">
        <v>3</v>
      </c>
    </row>
    <row r="176" spans="1:5" ht="12.75" customHeight="1">
      <c r="A176" s="16">
        <v>2560</v>
      </c>
      <c r="B176" s="15" t="s">
        <v>194</v>
      </c>
      <c r="C176" s="15" t="s">
        <v>460</v>
      </c>
      <c r="D176" s="16" t="s">
        <v>13</v>
      </c>
      <c r="E176" s="16">
        <v>4</v>
      </c>
    </row>
    <row r="177" spans="1:5" ht="12.75" customHeight="1">
      <c r="A177" s="16">
        <v>1097</v>
      </c>
      <c r="B177" s="15" t="s">
        <v>195</v>
      </c>
      <c r="C177" s="15" t="s">
        <v>458</v>
      </c>
      <c r="D177" s="16" t="s">
        <v>13</v>
      </c>
      <c r="E177" s="16">
        <v>4</v>
      </c>
    </row>
    <row r="178" spans="1:5" ht="12.75" customHeight="1">
      <c r="A178" s="16">
        <v>2977</v>
      </c>
      <c r="B178" s="15" t="s">
        <v>196</v>
      </c>
      <c r="C178" s="15" t="s">
        <v>482</v>
      </c>
      <c r="D178" s="16" t="s">
        <v>513</v>
      </c>
      <c r="E178" s="16">
        <v>4</v>
      </c>
    </row>
    <row r="179" spans="1:5" ht="12.75" customHeight="1">
      <c r="A179" s="16">
        <v>2970</v>
      </c>
      <c r="B179" s="15" t="s">
        <v>197</v>
      </c>
      <c r="C179" s="15" t="s">
        <v>490</v>
      </c>
      <c r="D179" s="16" t="s">
        <v>513</v>
      </c>
      <c r="E179" s="16">
        <v>4</v>
      </c>
    </row>
    <row r="180" spans="1:5" ht="12.75" customHeight="1">
      <c r="A180" s="16">
        <v>1559</v>
      </c>
      <c r="B180" s="15" t="s">
        <v>198</v>
      </c>
      <c r="C180" s="15" t="s">
        <v>471</v>
      </c>
      <c r="D180" s="16" t="s">
        <v>13</v>
      </c>
      <c r="E180" s="16">
        <v>3</v>
      </c>
    </row>
    <row r="181" spans="1:5" ht="12.75" customHeight="1">
      <c r="A181" s="16">
        <v>235</v>
      </c>
      <c r="B181" s="15" t="s">
        <v>199</v>
      </c>
      <c r="C181" s="15" t="s">
        <v>462</v>
      </c>
      <c r="D181" s="16" t="s">
        <v>27</v>
      </c>
      <c r="E181" s="16">
        <v>2</v>
      </c>
    </row>
    <row r="182" spans="1:5" ht="12.75" customHeight="1">
      <c r="A182" s="16">
        <v>2934</v>
      </c>
      <c r="B182" s="15" t="s">
        <v>200</v>
      </c>
      <c r="C182" s="15" t="s">
        <v>490</v>
      </c>
      <c r="D182" s="16" t="s">
        <v>13</v>
      </c>
      <c r="E182" s="16">
        <v>0</v>
      </c>
    </row>
    <row r="183" spans="1:5" ht="12.75" customHeight="1">
      <c r="A183" s="16">
        <v>2732</v>
      </c>
      <c r="B183" s="15" t="s">
        <v>201</v>
      </c>
      <c r="C183" s="15" t="s">
        <v>475</v>
      </c>
      <c r="D183" s="16" t="s">
        <v>27</v>
      </c>
      <c r="E183" s="16">
        <v>5</v>
      </c>
    </row>
    <row r="184" spans="1:5" ht="12.75" customHeight="1">
      <c r="A184" s="16">
        <v>2887</v>
      </c>
      <c r="B184" s="15" t="s">
        <v>202</v>
      </c>
      <c r="C184" s="15" t="s">
        <v>470</v>
      </c>
      <c r="D184" s="16" t="s">
        <v>513</v>
      </c>
      <c r="E184" s="16">
        <v>3</v>
      </c>
    </row>
    <row r="185" spans="1:5" ht="12.75" customHeight="1">
      <c r="A185" s="16">
        <v>1733</v>
      </c>
      <c r="B185" s="15" t="s">
        <v>203</v>
      </c>
      <c r="C185" s="15" t="s">
        <v>472</v>
      </c>
      <c r="D185" s="16" t="s">
        <v>13</v>
      </c>
      <c r="E185" s="16">
        <v>3</v>
      </c>
    </row>
    <row r="186" spans="1:5" ht="12.75" customHeight="1">
      <c r="A186" s="16">
        <v>202</v>
      </c>
      <c r="B186" s="15" t="s">
        <v>205</v>
      </c>
      <c r="C186" s="15" t="s">
        <v>458</v>
      </c>
      <c r="D186" s="16" t="s">
        <v>27</v>
      </c>
      <c r="E186" s="16">
        <v>2</v>
      </c>
    </row>
    <row r="187" spans="1:5" ht="12.75" customHeight="1">
      <c r="A187" s="16">
        <v>732</v>
      </c>
      <c r="B187" s="15" t="s">
        <v>504</v>
      </c>
      <c r="C187" s="15" t="s">
        <v>467</v>
      </c>
      <c r="D187" s="16"/>
      <c r="E187" s="16"/>
    </row>
    <row r="188" spans="1:5" ht="12.75" customHeight="1">
      <c r="A188" s="16">
        <v>2372</v>
      </c>
      <c r="B188" s="15" t="s">
        <v>503</v>
      </c>
      <c r="C188" s="15" t="s">
        <v>485</v>
      </c>
      <c r="D188" s="16"/>
      <c r="E188" s="16"/>
    </row>
    <row r="189" spans="1:5" ht="12.75" customHeight="1">
      <c r="A189" s="16">
        <v>2831</v>
      </c>
      <c r="B189" s="15" t="s">
        <v>204</v>
      </c>
      <c r="C189" s="15"/>
      <c r="D189" s="16" t="s">
        <v>13</v>
      </c>
      <c r="E189" s="16">
        <v>0</v>
      </c>
    </row>
    <row r="190" spans="1:5" ht="12.75" customHeight="1">
      <c r="A190" s="16">
        <v>732</v>
      </c>
      <c r="B190" s="15" t="s">
        <v>206</v>
      </c>
      <c r="C190" s="15" t="s">
        <v>12</v>
      </c>
      <c r="D190" s="16" t="s">
        <v>27</v>
      </c>
      <c r="E190" s="16">
        <v>1</v>
      </c>
    </row>
    <row r="191" spans="1:5" ht="12.75" customHeight="1">
      <c r="A191" s="16">
        <v>2372</v>
      </c>
      <c r="B191" s="15" t="s">
        <v>207</v>
      </c>
      <c r="C191" s="15" t="s">
        <v>460</v>
      </c>
      <c r="D191" s="16" t="s">
        <v>13</v>
      </c>
      <c r="E191" s="16">
        <v>4</v>
      </c>
    </row>
    <row r="192" spans="1:5" ht="12.75" customHeight="1">
      <c r="A192" s="16">
        <v>952</v>
      </c>
      <c r="B192" s="15" t="s">
        <v>208</v>
      </c>
      <c r="C192" s="15" t="s">
        <v>488</v>
      </c>
      <c r="D192" s="16" t="s">
        <v>27</v>
      </c>
      <c r="E192" s="16">
        <v>3</v>
      </c>
    </row>
    <row r="193" spans="1:5" ht="12.75" customHeight="1">
      <c r="A193" s="16">
        <v>2926</v>
      </c>
      <c r="B193" s="15" t="s">
        <v>209</v>
      </c>
      <c r="C193" s="15" t="s">
        <v>481</v>
      </c>
      <c r="D193" s="16" t="s">
        <v>29</v>
      </c>
      <c r="E193" s="16">
        <v>3</v>
      </c>
    </row>
    <row r="194" spans="1:5" ht="12.75" customHeight="1">
      <c r="A194" s="16">
        <v>1983</v>
      </c>
      <c r="B194" s="15" t="s">
        <v>210</v>
      </c>
      <c r="C194" s="15" t="s">
        <v>476</v>
      </c>
      <c r="D194" s="16" t="s">
        <v>13</v>
      </c>
      <c r="E194" s="16">
        <v>3</v>
      </c>
    </row>
    <row r="195" spans="1:5" ht="12.75" customHeight="1">
      <c r="A195" s="16"/>
      <c r="B195" s="15" t="s">
        <v>496</v>
      </c>
      <c r="C195" s="15" t="s">
        <v>473</v>
      </c>
      <c r="D195" s="16"/>
      <c r="E195" s="16"/>
    </row>
    <row r="196" spans="1:5" ht="12.75" customHeight="1">
      <c r="A196" s="16">
        <v>2935</v>
      </c>
      <c r="B196" s="15" t="s">
        <v>211</v>
      </c>
      <c r="C196" s="15" t="s">
        <v>463</v>
      </c>
      <c r="D196" s="16" t="s">
        <v>29</v>
      </c>
      <c r="E196" s="16">
        <v>2</v>
      </c>
    </row>
    <row r="197" spans="1:5" ht="12.75" customHeight="1">
      <c r="A197" s="16">
        <v>2965</v>
      </c>
      <c r="B197" s="15" t="s">
        <v>212</v>
      </c>
      <c r="C197" s="15" t="s">
        <v>463</v>
      </c>
      <c r="D197" s="16" t="s">
        <v>513</v>
      </c>
      <c r="E197" s="16">
        <v>4</v>
      </c>
    </row>
    <row r="198" spans="1:5" ht="12.75" customHeight="1">
      <c r="A198" s="16">
        <v>1834</v>
      </c>
      <c r="B198" s="15" t="s">
        <v>213</v>
      </c>
      <c r="C198" s="15" t="s">
        <v>462</v>
      </c>
      <c r="D198" s="16" t="s">
        <v>13</v>
      </c>
      <c r="E198" s="16">
        <v>1</v>
      </c>
    </row>
    <row r="199" spans="1:5" ht="12.75" customHeight="1">
      <c r="A199" s="16">
        <v>1040</v>
      </c>
      <c r="B199" s="15" t="s">
        <v>214</v>
      </c>
      <c r="C199" s="15" t="s">
        <v>479</v>
      </c>
      <c r="D199" s="16" t="s">
        <v>13</v>
      </c>
      <c r="E199" s="16">
        <v>2</v>
      </c>
    </row>
    <row r="200" spans="1:5" ht="12.75" customHeight="1">
      <c r="A200" s="16">
        <v>1135</v>
      </c>
      <c r="B200" s="15" t="s">
        <v>215</v>
      </c>
      <c r="C200" s="15" t="s">
        <v>458</v>
      </c>
      <c r="D200" s="16" t="s">
        <v>13</v>
      </c>
      <c r="E200" s="16">
        <v>3</v>
      </c>
    </row>
    <row r="201" spans="1:5" ht="12.75" customHeight="1">
      <c r="A201" s="16">
        <v>2860</v>
      </c>
      <c r="B201" s="15" t="s">
        <v>216</v>
      </c>
      <c r="C201" s="15" t="s">
        <v>458</v>
      </c>
      <c r="D201" s="16" t="s">
        <v>513</v>
      </c>
      <c r="E201" s="16">
        <v>3</v>
      </c>
    </row>
    <row r="202" spans="1:5" ht="12.75" customHeight="1">
      <c r="A202" s="16">
        <v>3072</v>
      </c>
      <c r="B202" s="15" t="s">
        <v>217</v>
      </c>
      <c r="C202" s="15" t="s">
        <v>457</v>
      </c>
      <c r="D202" s="16" t="s">
        <v>29</v>
      </c>
      <c r="E202" s="16">
        <v>5</v>
      </c>
    </row>
    <row r="203" spans="1:5" ht="12.75" customHeight="1">
      <c r="A203" s="16">
        <v>1599</v>
      </c>
      <c r="B203" s="15" t="s">
        <v>218</v>
      </c>
      <c r="C203" s="15" t="s">
        <v>457</v>
      </c>
      <c r="D203" s="16" t="s">
        <v>13</v>
      </c>
      <c r="E203" s="16">
        <v>4</v>
      </c>
    </row>
    <row r="204" spans="1:5" ht="12.75" customHeight="1">
      <c r="A204" s="16">
        <v>810</v>
      </c>
      <c r="B204" s="15" t="s">
        <v>219</v>
      </c>
      <c r="C204" s="15" t="s">
        <v>460</v>
      </c>
      <c r="D204" s="16" t="s">
        <v>13</v>
      </c>
      <c r="E204" s="16">
        <v>2</v>
      </c>
    </row>
    <row r="205" spans="1:5" ht="12.75" customHeight="1">
      <c r="A205" s="16">
        <v>1113</v>
      </c>
      <c r="B205" s="15" t="s">
        <v>220</v>
      </c>
      <c r="C205" s="15" t="s">
        <v>462</v>
      </c>
      <c r="D205" s="16" t="s">
        <v>13</v>
      </c>
      <c r="E205" s="16">
        <v>1</v>
      </c>
    </row>
    <row r="206" spans="1:5" ht="12.75" customHeight="1">
      <c r="A206" s="16">
        <v>433</v>
      </c>
      <c r="B206" s="15" t="s">
        <v>220</v>
      </c>
      <c r="C206" s="15" t="s">
        <v>475</v>
      </c>
      <c r="D206" s="16" t="s">
        <v>27</v>
      </c>
      <c r="E206" s="16">
        <v>2</v>
      </c>
    </row>
    <row r="207" spans="1:5" ht="12.75" customHeight="1">
      <c r="A207" s="16">
        <v>535</v>
      </c>
      <c r="B207" s="15" t="s">
        <v>221</v>
      </c>
      <c r="C207" s="15" t="s">
        <v>475</v>
      </c>
      <c r="D207" s="16" t="s">
        <v>20</v>
      </c>
      <c r="E207" s="16">
        <v>4</v>
      </c>
    </row>
    <row r="208" spans="1:5" ht="12.75" customHeight="1">
      <c r="A208" s="16">
        <v>1654</v>
      </c>
      <c r="B208" s="15" t="s">
        <v>222</v>
      </c>
      <c r="C208" s="15" t="s">
        <v>457</v>
      </c>
      <c r="D208" s="16" t="s">
        <v>13</v>
      </c>
      <c r="E208" s="16">
        <v>3</v>
      </c>
    </row>
    <row r="209" spans="1:5" ht="12.75" customHeight="1">
      <c r="A209" s="16">
        <v>2536</v>
      </c>
      <c r="B209" s="15" t="s">
        <v>16</v>
      </c>
      <c r="C209" s="15" t="s">
        <v>474</v>
      </c>
      <c r="D209" s="16" t="s">
        <v>13</v>
      </c>
      <c r="E209" s="16">
        <v>4</v>
      </c>
    </row>
    <row r="210" spans="1:5" ht="12.75" customHeight="1">
      <c r="A210" s="16">
        <v>2779</v>
      </c>
      <c r="B210" s="15" t="s">
        <v>223</v>
      </c>
      <c r="C210" s="15" t="s">
        <v>465</v>
      </c>
      <c r="D210" s="16" t="s">
        <v>13</v>
      </c>
      <c r="E210" s="16">
        <v>3</v>
      </c>
    </row>
    <row r="211" spans="1:5" ht="12.75" customHeight="1">
      <c r="A211" s="16">
        <v>2888</v>
      </c>
      <c r="B211" s="15" t="s">
        <v>224</v>
      </c>
      <c r="C211" s="15" t="s">
        <v>470</v>
      </c>
      <c r="D211" s="16" t="s">
        <v>13</v>
      </c>
      <c r="E211" s="16">
        <v>4</v>
      </c>
    </row>
    <row r="212" spans="1:5" ht="12.75" customHeight="1">
      <c r="A212" s="16">
        <v>3079</v>
      </c>
      <c r="B212" s="15" t="s">
        <v>225</v>
      </c>
      <c r="C212" s="15" t="s">
        <v>478</v>
      </c>
      <c r="D212" s="16" t="s">
        <v>29</v>
      </c>
      <c r="E212" s="16">
        <v>5</v>
      </c>
    </row>
    <row r="213" spans="1:5" ht="12.75" customHeight="1">
      <c r="A213" s="16"/>
      <c r="B213" s="15" t="s">
        <v>494</v>
      </c>
      <c r="C213" s="15" t="s">
        <v>460</v>
      </c>
      <c r="D213" s="17"/>
      <c r="E213" s="17"/>
    </row>
    <row r="214" spans="1:5" ht="12.75" customHeight="1">
      <c r="A214" s="16">
        <v>1114</v>
      </c>
      <c r="B214" s="15" t="s">
        <v>226</v>
      </c>
      <c r="C214" s="15" t="s">
        <v>466</v>
      </c>
      <c r="D214" s="16" t="s">
        <v>13</v>
      </c>
      <c r="E214" s="16">
        <v>2</v>
      </c>
    </row>
    <row r="215" spans="1:5" ht="12.75" customHeight="1">
      <c r="A215" s="16">
        <v>2246</v>
      </c>
      <c r="B215" s="15" t="s">
        <v>232</v>
      </c>
      <c r="C215" s="15" t="s">
        <v>477</v>
      </c>
      <c r="D215" s="16" t="s">
        <v>20</v>
      </c>
      <c r="E215" s="16">
        <v>2</v>
      </c>
    </row>
    <row r="216" spans="1:5" ht="12.75" customHeight="1">
      <c r="A216" s="16">
        <v>2176</v>
      </c>
      <c r="B216" s="15" t="s">
        <v>227</v>
      </c>
      <c r="C216" s="15" t="s">
        <v>476</v>
      </c>
      <c r="D216" s="16" t="s">
        <v>13</v>
      </c>
      <c r="E216" s="16">
        <v>3</v>
      </c>
    </row>
    <row r="217" spans="1:5" ht="12.75" customHeight="1">
      <c r="A217" s="16">
        <v>2175</v>
      </c>
      <c r="B217" s="15" t="s">
        <v>228</v>
      </c>
      <c r="C217" s="15" t="s">
        <v>466</v>
      </c>
      <c r="D217" s="16" t="s">
        <v>13</v>
      </c>
      <c r="E217" s="16">
        <v>2</v>
      </c>
    </row>
    <row r="218" spans="1:5" ht="12.75" customHeight="1">
      <c r="A218" s="16">
        <v>2568</v>
      </c>
      <c r="B218" s="15" t="s">
        <v>229</v>
      </c>
      <c r="C218" s="15" t="s">
        <v>466</v>
      </c>
      <c r="D218" s="16" t="s">
        <v>20</v>
      </c>
      <c r="E218" s="16">
        <v>1</v>
      </c>
    </row>
    <row r="219" spans="1:5" ht="12.75" customHeight="1">
      <c r="A219" s="16">
        <v>2637</v>
      </c>
      <c r="B219" s="15" t="s">
        <v>230</v>
      </c>
      <c r="C219" s="15" t="s">
        <v>463</v>
      </c>
      <c r="D219" s="16" t="s">
        <v>29</v>
      </c>
      <c r="E219" s="16">
        <v>1</v>
      </c>
    </row>
    <row r="220" spans="1:5" ht="12.75" customHeight="1">
      <c r="A220" s="16">
        <v>768</v>
      </c>
      <c r="B220" s="15" t="s">
        <v>231</v>
      </c>
      <c r="C220" s="15" t="s">
        <v>461</v>
      </c>
      <c r="D220" s="16" t="s">
        <v>29</v>
      </c>
      <c r="E220" s="16" t="s">
        <v>13</v>
      </c>
    </row>
    <row r="221" spans="1:5" ht="12.75" customHeight="1">
      <c r="A221" s="16">
        <v>1301</v>
      </c>
      <c r="B221" s="15" t="s">
        <v>233</v>
      </c>
      <c r="C221" s="15" t="s">
        <v>457</v>
      </c>
      <c r="D221" s="16" t="s">
        <v>13</v>
      </c>
      <c r="E221" s="16">
        <v>2</v>
      </c>
    </row>
    <row r="222" spans="1:5" ht="12.75" customHeight="1">
      <c r="A222" s="16">
        <v>1156</v>
      </c>
      <c r="B222" s="15" t="s">
        <v>234</v>
      </c>
      <c r="C222" s="15" t="s">
        <v>457</v>
      </c>
      <c r="D222" s="16" t="s">
        <v>13</v>
      </c>
      <c r="E222" s="16">
        <v>2</v>
      </c>
    </row>
    <row r="223" spans="1:5" ht="12.75" customHeight="1">
      <c r="A223" s="16">
        <v>908</v>
      </c>
      <c r="B223" s="15" t="s">
        <v>235</v>
      </c>
      <c r="C223" s="15" t="s">
        <v>457</v>
      </c>
      <c r="D223" s="16" t="s">
        <v>27</v>
      </c>
      <c r="E223" s="16">
        <v>2</v>
      </c>
    </row>
    <row r="224" spans="1:5" ht="12.75" customHeight="1">
      <c r="A224" s="16">
        <v>2757</v>
      </c>
      <c r="B224" s="15" t="s">
        <v>236</v>
      </c>
      <c r="C224" s="15" t="s">
        <v>457</v>
      </c>
      <c r="D224" s="16" t="s">
        <v>13</v>
      </c>
      <c r="E224" s="16">
        <v>4</v>
      </c>
    </row>
    <row r="225" spans="1:5" ht="12.75" customHeight="1">
      <c r="A225" s="16">
        <v>2739</v>
      </c>
      <c r="B225" s="15" t="s">
        <v>237</v>
      </c>
      <c r="C225" s="15" t="s">
        <v>471</v>
      </c>
      <c r="D225" s="16" t="s">
        <v>13</v>
      </c>
      <c r="E225" s="16">
        <v>4</v>
      </c>
    </row>
    <row r="226" spans="1:5" ht="12.75" customHeight="1">
      <c r="A226" s="16">
        <v>809</v>
      </c>
      <c r="B226" s="15" t="s">
        <v>238</v>
      </c>
      <c r="C226" s="15" t="s">
        <v>460</v>
      </c>
      <c r="D226" s="16" t="s">
        <v>13</v>
      </c>
      <c r="E226" s="16">
        <v>2</v>
      </c>
    </row>
    <row r="227" spans="1:5" ht="12.75" customHeight="1">
      <c r="A227" s="16">
        <v>2403</v>
      </c>
      <c r="B227" s="15" t="s">
        <v>239</v>
      </c>
      <c r="C227" s="15" t="s">
        <v>465</v>
      </c>
      <c r="D227" s="16" t="s">
        <v>13</v>
      </c>
      <c r="E227" s="16">
        <v>3</v>
      </c>
    </row>
    <row r="228" spans="1:5" ht="12.75" customHeight="1">
      <c r="A228" s="16">
        <v>1735</v>
      </c>
      <c r="B228" s="15" t="s">
        <v>240</v>
      </c>
      <c r="C228" s="15" t="s">
        <v>476</v>
      </c>
      <c r="D228" s="16" t="s">
        <v>13</v>
      </c>
      <c r="E228" s="16">
        <v>4</v>
      </c>
    </row>
    <row r="229" spans="1:5" ht="12.75" customHeight="1">
      <c r="A229" s="16">
        <v>2607</v>
      </c>
      <c r="B229" s="15" t="s">
        <v>241</v>
      </c>
      <c r="C229" s="15" t="s">
        <v>480</v>
      </c>
      <c r="D229" s="16" t="s">
        <v>27</v>
      </c>
      <c r="E229" s="16">
        <v>4</v>
      </c>
    </row>
    <row r="230" spans="1:5" ht="12.75" customHeight="1">
      <c r="A230" s="16">
        <v>2893</v>
      </c>
      <c r="B230" s="15" t="s">
        <v>242</v>
      </c>
      <c r="C230" s="15" t="s">
        <v>468</v>
      </c>
      <c r="D230" s="16" t="s">
        <v>513</v>
      </c>
      <c r="E230" s="16">
        <v>3</v>
      </c>
    </row>
    <row r="231" spans="1:5" ht="12.75" customHeight="1">
      <c r="A231" s="16">
        <v>2894</v>
      </c>
      <c r="B231" s="15" t="s">
        <v>243</v>
      </c>
      <c r="C231" s="15" t="s">
        <v>468</v>
      </c>
      <c r="D231" s="16" t="s">
        <v>13</v>
      </c>
      <c r="E231" s="16">
        <v>4</v>
      </c>
    </row>
    <row r="232" spans="1:5" ht="12.75" customHeight="1">
      <c r="A232" s="16">
        <v>1914</v>
      </c>
      <c r="B232" s="15" t="s">
        <v>244</v>
      </c>
      <c r="C232" s="15" t="s">
        <v>14</v>
      </c>
      <c r="D232" s="16" t="s">
        <v>13</v>
      </c>
      <c r="E232" s="16">
        <v>3</v>
      </c>
    </row>
    <row r="233" spans="1:5" ht="12.75" customHeight="1">
      <c r="A233" s="16">
        <v>2743</v>
      </c>
      <c r="B233" s="15" t="s">
        <v>245</v>
      </c>
      <c r="C233" s="15" t="s">
        <v>14</v>
      </c>
      <c r="D233" s="16" t="s">
        <v>20</v>
      </c>
      <c r="E233" s="16">
        <v>5</v>
      </c>
    </row>
    <row r="234" spans="1:5" ht="12.75" customHeight="1">
      <c r="A234" s="16">
        <v>2782</v>
      </c>
      <c r="B234" s="15" t="s">
        <v>246</v>
      </c>
      <c r="C234" s="15"/>
      <c r="D234" s="16" t="s">
        <v>513</v>
      </c>
      <c r="E234" s="16">
        <v>5</v>
      </c>
    </row>
    <row r="235" spans="1:5" ht="12.75" customHeight="1">
      <c r="A235" s="16">
        <v>673</v>
      </c>
      <c r="B235" s="15" t="s">
        <v>247</v>
      </c>
      <c r="C235" s="15" t="s">
        <v>12</v>
      </c>
      <c r="D235" s="16" t="s">
        <v>13</v>
      </c>
      <c r="E235" s="16" t="s">
        <v>13</v>
      </c>
    </row>
    <row r="236" spans="1:5" ht="12.75" customHeight="1">
      <c r="A236" s="16">
        <v>2164</v>
      </c>
      <c r="B236" s="15" t="s">
        <v>248</v>
      </c>
      <c r="C236" s="15" t="s">
        <v>462</v>
      </c>
      <c r="D236" s="16" t="s">
        <v>13</v>
      </c>
      <c r="E236" s="16">
        <v>2</v>
      </c>
    </row>
    <row r="237" spans="1:5" ht="12.75" customHeight="1">
      <c r="A237" s="16">
        <v>939</v>
      </c>
      <c r="B237" s="15" t="s">
        <v>249</v>
      </c>
      <c r="C237" s="15" t="s">
        <v>461</v>
      </c>
      <c r="D237" s="16" t="s">
        <v>13</v>
      </c>
      <c r="E237" s="16">
        <v>4</v>
      </c>
    </row>
    <row r="238" spans="1:5" ht="12.75" customHeight="1">
      <c r="A238" s="16">
        <v>1242</v>
      </c>
      <c r="B238" s="15" t="s">
        <v>250</v>
      </c>
      <c r="C238" s="15" t="s">
        <v>464</v>
      </c>
      <c r="D238" s="16" t="s">
        <v>27</v>
      </c>
      <c r="E238" s="16">
        <v>3</v>
      </c>
    </row>
    <row r="239" spans="1:5" ht="12.75" customHeight="1">
      <c r="A239" s="16">
        <v>3064</v>
      </c>
      <c r="B239" s="15" t="s">
        <v>251</v>
      </c>
      <c r="C239" s="15" t="s">
        <v>464</v>
      </c>
      <c r="D239" s="16" t="s">
        <v>20</v>
      </c>
      <c r="E239" s="16">
        <v>5</v>
      </c>
    </row>
    <row r="240" spans="1:5" ht="12.75" customHeight="1">
      <c r="A240" s="16">
        <v>2906</v>
      </c>
      <c r="B240" s="15" t="s">
        <v>252</v>
      </c>
      <c r="C240" s="15" t="s">
        <v>464</v>
      </c>
      <c r="D240" s="16" t="s">
        <v>20</v>
      </c>
      <c r="E240" s="16">
        <v>5</v>
      </c>
    </row>
    <row r="241" spans="1:5" ht="12.75" customHeight="1">
      <c r="A241" s="16">
        <v>2640</v>
      </c>
      <c r="B241" s="15" t="s">
        <v>253</v>
      </c>
      <c r="C241" s="15" t="s">
        <v>483</v>
      </c>
      <c r="D241" s="16" t="s">
        <v>513</v>
      </c>
      <c r="E241" s="16">
        <v>5</v>
      </c>
    </row>
    <row r="242" spans="1:5" ht="12.75" customHeight="1">
      <c r="A242" s="16">
        <v>1395</v>
      </c>
      <c r="B242" s="15" t="s">
        <v>254</v>
      </c>
      <c r="C242" s="15" t="s">
        <v>477</v>
      </c>
      <c r="D242" s="16" t="s">
        <v>13</v>
      </c>
      <c r="E242" s="16">
        <v>4</v>
      </c>
    </row>
    <row r="243" spans="1:5" ht="12.75" customHeight="1">
      <c r="A243" s="16">
        <v>2433</v>
      </c>
      <c r="B243" s="15" t="s">
        <v>255</v>
      </c>
      <c r="C243" s="15" t="s">
        <v>464</v>
      </c>
      <c r="D243" s="16" t="s">
        <v>29</v>
      </c>
      <c r="E243" s="16">
        <v>1</v>
      </c>
    </row>
    <row r="244" spans="1:5" ht="12.75" customHeight="1">
      <c r="A244" s="16">
        <v>2434</v>
      </c>
      <c r="B244" s="15" t="s">
        <v>256</v>
      </c>
      <c r="C244" s="15" t="s">
        <v>467</v>
      </c>
      <c r="D244" s="16" t="s">
        <v>29</v>
      </c>
      <c r="E244" s="16">
        <v>1</v>
      </c>
    </row>
    <row r="245" spans="1:5" ht="12.75" customHeight="1">
      <c r="A245" s="16">
        <v>2896</v>
      </c>
      <c r="B245" s="15" t="s">
        <v>257</v>
      </c>
      <c r="C245" s="15" t="s">
        <v>478</v>
      </c>
      <c r="D245" s="16" t="s">
        <v>513</v>
      </c>
      <c r="E245" s="16">
        <v>2</v>
      </c>
    </row>
    <row r="246" spans="1:5" ht="12.75" customHeight="1">
      <c r="A246" s="16">
        <v>676</v>
      </c>
      <c r="B246" s="15" t="s">
        <v>258</v>
      </c>
      <c r="C246" s="15" t="s">
        <v>460</v>
      </c>
      <c r="D246" s="16" t="s">
        <v>13</v>
      </c>
      <c r="E246" s="16">
        <v>1</v>
      </c>
    </row>
    <row r="247" spans="1:5" ht="12.75" customHeight="1">
      <c r="A247" s="16">
        <v>2108</v>
      </c>
      <c r="B247" s="15" t="s">
        <v>259</v>
      </c>
      <c r="C247" s="15" t="s">
        <v>12</v>
      </c>
      <c r="D247" s="16" t="s">
        <v>13</v>
      </c>
      <c r="E247" s="16" t="s">
        <v>13</v>
      </c>
    </row>
    <row r="248" spans="1:5" ht="12.75" customHeight="1">
      <c r="A248" s="16">
        <v>347</v>
      </c>
      <c r="B248" s="15" t="s">
        <v>260</v>
      </c>
      <c r="C248" s="15" t="s">
        <v>473</v>
      </c>
      <c r="D248" s="16" t="s">
        <v>27</v>
      </c>
      <c r="E248" s="16">
        <v>5</v>
      </c>
    </row>
    <row r="249" spans="1:5" ht="12.75" customHeight="1">
      <c r="A249" s="16">
        <v>444</v>
      </c>
      <c r="B249" s="15" t="s">
        <v>260</v>
      </c>
      <c r="C249" s="15" t="s">
        <v>477</v>
      </c>
      <c r="D249" s="16" t="s">
        <v>13</v>
      </c>
      <c r="E249" s="16">
        <v>3</v>
      </c>
    </row>
    <row r="250" spans="1:5" ht="12.75" customHeight="1">
      <c r="A250" s="16">
        <v>2502</v>
      </c>
      <c r="B250" s="15" t="s">
        <v>261</v>
      </c>
      <c r="C250" s="15" t="s">
        <v>473</v>
      </c>
      <c r="D250" s="16" t="s">
        <v>13</v>
      </c>
      <c r="E250" s="16">
        <v>3</v>
      </c>
    </row>
    <row r="251" spans="1:5" ht="12.75" customHeight="1">
      <c r="A251" s="16">
        <v>2503</v>
      </c>
      <c r="B251" s="15" t="s">
        <v>262</v>
      </c>
      <c r="C251" s="15" t="s">
        <v>473</v>
      </c>
      <c r="D251" s="16" t="s">
        <v>13</v>
      </c>
      <c r="E251" s="16">
        <v>3</v>
      </c>
    </row>
    <row r="252" spans="1:5" ht="12.75" customHeight="1">
      <c r="A252" s="16">
        <v>408</v>
      </c>
      <c r="B252" s="15" t="s">
        <v>263</v>
      </c>
      <c r="C252" s="15" t="s">
        <v>460</v>
      </c>
      <c r="D252" s="16" t="s">
        <v>13</v>
      </c>
      <c r="E252" s="16">
        <v>2</v>
      </c>
    </row>
    <row r="253" spans="1:5" ht="12.75" customHeight="1">
      <c r="A253" s="16">
        <v>1923</v>
      </c>
      <c r="B253" s="15" t="s">
        <v>264</v>
      </c>
      <c r="C253" s="15" t="s">
        <v>479</v>
      </c>
      <c r="D253" s="16" t="s">
        <v>27</v>
      </c>
      <c r="E253" s="16">
        <v>3</v>
      </c>
    </row>
    <row r="254" spans="1:5" ht="12.75" customHeight="1">
      <c r="A254" s="16">
        <v>833</v>
      </c>
      <c r="B254" s="15" t="s">
        <v>265</v>
      </c>
      <c r="C254" s="15" t="s">
        <v>457</v>
      </c>
      <c r="D254" s="16" t="s">
        <v>27</v>
      </c>
      <c r="E254" s="16">
        <v>2</v>
      </c>
    </row>
    <row r="255" spans="1:5" ht="12.75" customHeight="1">
      <c r="A255" s="16">
        <v>2676</v>
      </c>
      <c r="B255" s="15" t="s">
        <v>266</v>
      </c>
      <c r="C255" s="15" t="s">
        <v>459</v>
      </c>
      <c r="D255" s="16" t="s">
        <v>29</v>
      </c>
      <c r="E255" s="16" t="s">
        <v>13</v>
      </c>
    </row>
    <row r="256" spans="1:5" ht="12.75" customHeight="1">
      <c r="A256" s="16">
        <v>2805</v>
      </c>
      <c r="B256" s="15" t="s">
        <v>267</v>
      </c>
      <c r="C256" s="15" t="s">
        <v>478</v>
      </c>
      <c r="D256" s="16" t="s">
        <v>29</v>
      </c>
      <c r="E256" s="16">
        <v>2</v>
      </c>
    </row>
    <row r="257" spans="1:5" ht="12.75" customHeight="1">
      <c r="A257" s="16">
        <v>2911</v>
      </c>
      <c r="B257" s="15" t="s">
        <v>268</v>
      </c>
      <c r="C257" s="15" t="s">
        <v>478</v>
      </c>
      <c r="D257" s="16" t="s">
        <v>513</v>
      </c>
      <c r="E257" s="16">
        <v>2</v>
      </c>
    </row>
    <row r="258" spans="1:5" ht="12.75" customHeight="1">
      <c r="A258" s="16">
        <v>1510</v>
      </c>
      <c r="B258" s="15" t="s">
        <v>269</v>
      </c>
      <c r="C258" s="15" t="s">
        <v>12</v>
      </c>
      <c r="D258" s="16" t="s">
        <v>13</v>
      </c>
      <c r="E258" s="16">
        <v>3</v>
      </c>
    </row>
    <row r="259" spans="1:5" ht="12.75" customHeight="1">
      <c r="A259" s="16">
        <v>1249</v>
      </c>
      <c r="B259" s="15" t="s">
        <v>270</v>
      </c>
      <c r="C259" s="15" t="s">
        <v>465</v>
      </c>
      <c r="D259" s="16" t="s">
        <v>13</v>
      </c>
      <c r="E259" s="16">
        <v>4</v>
      </c>
    </row>
    <row r="260" spans="1:5" ht="12.75" customHeight="1">
      <c r="A260" s="16">
        <v>238</v>
      </c>
      <c r="B260" s="15" t="s">
        <v>270</v>
      </c>
      <c r="C260" s="15" t="s">
        <v>465</v>
      </c>
      <c r="D260" s="16" t="s">
        <v>27</v>
      </c>
      <c r="E260" s="16">
        <v>3</v>
      </c>
    </row>
    <row r="261" spans="1:5" ht="12.75" customHeight="1">
      <c r="A261" s="16">
        <v>1250</v>
      </c>
      <c r="B261" s="15" t="s">
        <v>271</v>
      </c>
      <c r="C261" s="15" t="s">
        <v>465</v>
      </c>
      <c r="D261" s="16" t="s">
        <v>13</v>
      </c>
      <c r="E261" s="16">
        <v>4</v>
      </c>
    </row>
    <row r="262" spans="1:5" ht="12.75" customHeight="1">
      <c r="A262" s="16">
        <v>243</v>
      </c>
      <c r="B262" s="15" t="s">
        <v>272</v>
      </c>
      <c r="C262" s="15" t="s">
        <v>465</v>
      </c>
      <c r="D262" s="16" t="s">
        <v>27</v>
      </c>
      <c r="E262" s="16">
        <v>2</v>
      </c>
    </row>
    <row r="263" spans="1:5" ht="12.75" customHeight="1">
      <c r="A263" s="16">
        <v>860</v>
      </c>
      <c r="B263" s="15" t="s">
        <v>273</v>
      </c>
      <c r="C263" s="15" t="s">
        <v>468</v>
      </c>
      <c r="D263" s="16" t="s">
        <v>27</v>
      </c>
      <c r="E263" s="16">
        <v>2</v>
      </c>
    </row>
    <row r="264" spans="1:5" ht="12.75" customHeight="1">
      <c r="A264" s="16">
        <v>1295</v>
      </c>
      <c r="B264" s="15" t="s">
        <v>273</v>
      </c>
      <c r="C264" s="15" t="s">
        <v>468</v>
      </c>
      <c r="D264" s="16" t="s">
        <v>13</v>
      </c>
      <c r="E264" s="16">
        <v>3</v>
      </c>
    </row>
    <row r="265" spans="1:5" ht="12.75" customHeight="1">
      <c r="A265" s="16">
        <v>2045</v>
      </c>
      <c r="B265" s="15" t="s">
        <v>274</v>
      </c>
      <c r="C265" s="15" t="s">
        <v>457</v>
      </c>
      <c r="D265" s="16" t="s">
        <v>13</v>
      </c>
      <c r="E265" s="16">
        <v>1</v>
      </c>
    </row>
    <row r="266" spans="1:5" ht="12.75" customHeight="1">
      <c r="A266" s="16">
        <v>1243</v>
      </c>
      <c r="B266" s="15" t="s">
        <v>275</v>
      </c>
      <c r="C266" s="15" t="s">
        <v>464</v>
      </c>
      <c r="D266" s="16" t="s">
        <v>13</v>
      </c>
      <c r="E266" s="16">
        <v>3</v>
      </c>
    </row>
    <row r="267" spans="1:5" ht="12.75" customHeight="1">
      <c r="A267" s="16">
        <v>2356</v>
      </c>
      <c r="B267" s="15" t="s">
        <v>276</v>
      </c>
      <c r="C267" s="15" t="s">
        <v>466</v>
      </c>
      <c r="D267" s="16" t="s">
        <v>13</v>
      </c>
      <c r="E267" s="16">
        <v>2</v>
      </c>
    </row>
    <row r="268" spans="1:5" ht="12.75" customHeight="1">
      <c r="A268" s="16">
        <v>2402</v>
      </c>
      <c r="B268" s="15" t="s">
        <v>277</v>
      </c>
      <c r="C268" s="15" t="s">
        <v>476</v>
      </c>
      <c r="D268" s="16" t="s">
        <v>13</v>
      </c>
      <c r="E268" s="16">
        <v>3</v>
      </c>
    </row>
    <row r="269" spans="1:5" ht="12.75" customHeight="1">
      <c r="A269" s="16">
        <v>3010</v>
      </c>
      <c r="B269" s="15" t="s">
        <v>278</v>
      </c>
      <c r="C269" s="15" t="s">
        <v>473</v>
      </c>
      <c r="D269" s="16" t="s">
        <v>29</v>
      </c>
      <c r="E269" s="16">
        <v>3</v>
      </c>
    </row>
    <row r="270" spans="1:5" ht="12.75" customHeight="1">
      <c r="A270" s="16">
        <v>2876</v>
      </c>
      <c r="B270" s="15" t="s">
        <v>279</v>
      </c>
      <c r="C270" s="15" t="s">
        <v>463</v>
      </c>
      <c r="D270" s="16" t="s">
        <v>27</v>
      </c>
      <c r="E270" s="16">
        <v>4</v>
      </c>
    </row>
    <row r="271" spans="1:5" ht="12.75" customHeight="1">
      <c r="A271" s="16">
        <v>858</v>
      </c>
      <c r="B271" s="15" t="s">
        <v>280</v>
      </c>
      <c r="C271" s="15" t="s">
        <v>468</v>
      </c>
      <c r="D271" s="16" t="s">
        <v>27</v>
      </c>
      <c r="E271" s="16">
        <v>3</v>
      </c>
    </row>
    <row r="272" spans="1:5" ht="12.75" customHeight="1">
      <c r="A272" s="16">
        <v>2915</v>
      </c>
      <c r="B272" s="15" t="s">
        <v>281</v>
      </c>
      <c r="C272" s="15" t="s">
        <v>468</v>
      </c>
      <c r="D272" s="16" t="s">
        <v>13</v>
      </c>
      <c r="E272" s="16">
        <v>4</v>
      </c>
    </row>
    <row r="273" spans="1:5" ht="12.75" customHeight="1">
      <c r="A273" s="16">
        <v>2318</v>
      </c>
      <c r="B273" s="15" t="s">
        <v>282</v>
      </c>
      <c r="C273" s="15" t="s">
        <v>460</v>
      </c>
      <c r="D273" s="16" t="s">
        <v>13</v>
      </c>
      <c r="E273" s="16">
        <v>4</v>
      </c>
    </row>
    <row r="274" spans="1:5" ht="12.75" customHeight="1">
      <c r="A274" s="16">
        <v>2712</v>
      </c>
      <c r="B274" s="15" t="s">
        <v>283</v>
      </c>
      <c r="C274" s="15" t="s">
        <v>467</v>
      </c>
      <c r="D274" s="16" t="s">
        <v>513</v>
      </c>
      <c r="E274" s="16">
        <v>2</v>
      </c>
    </row>
    <row r="275" spans="1:5" ht="12.75" customHeight="1">
      <c r="A275" s="16">
        <v>1171</v>
      </c>
      <c r="B275" s="15" t="s">
        <v>284</v>
      </c>
      <c r="C275" s="15" t="s">
        <v>472</v>
      </c>
      <c r="D275" s="16" t="s">
        <v>20</v>
      </c>
      <c r="E275" s="16">
        <v>4</v>
      </c>
    </row>
    <row r="276" spans="1:5" ht="12.75" customHeight="1">
      <c r="A276" s="16">
        <v>2534</v>
      </c>
      <c r="B276" s="15" t="s">
        <v>285</v>
      </c>
      <c r="C276" s="15" t="s">
        <v>459</v>
      </c>
      <c r="D276" s="16" t="s">
        <v>13</v>
      </c>
      <c r="E276" s="16">
        <v>3</v>
      </c>
    </row>
    <row r="277" spans="1:5" ht="12.75" customHeight="1">
      <c r="A277" s="16">
        <v>552</v>
      </c>
      <c r="B277" s="15" t="s">
        <v>286</v>
      </c>
      <c r="C277" s="15" t="s">
        <v>14</v>
      </c>
      <c r="D277" s="16" t="s">
        <v>13</v>
      </c>
      <c r="E277" s="16">
        <v>2</v>
      </c>
    </row>
    <row r="278" spans="1:5" ht="12.75" customHeight="1">
      <c r="A278" s="16">
        <v>1602</v>
      </c>
      <c r="B278" s="15" t="s">
        <v>287</v>
      </c>
      <c r="C278" s="15" t="s">
        <v>14</v>
      </c>
      <c r="D278" s="16" t="s">
        <v>20</v>
      </c>
      <c r="E278" s="16">
        <v>2</v>
      </c>
    </row>
    <row r="279" spans="1:5" ht="12.75" customHeight="1">
      <c r="A279" s="16">
        <v>2788</v>
      </c>
      <c r="B279" s="15" t="s">
        <v>288</v>
      </c>
      <c r="C279" s="15" t="s">
        <v>459</v>
      </c>
      <c r="D279" s="16" t="s">
        <v>20</v>
      </c>
      <c r="E279" s="16">
        <v>5</v>
      </c>
    </row>
    <row r="280" spans="1:5" ht="12.75" customHeight="1">
      <c r="A280" s="16">
        <v>2976</v>
      </c>
      <c r="B280" s="15" t="s">
        <v>289</v>
      </c>
      <c r="C280" s="15" t="s">
        <v>482</v>
      </c>
      <c r="D280" s="16" t="s">
        <v>29</v>
      </c>
      <c r="E280" s="16">
        <v>5</v>
      </c>
    </row>
    <row r="281" spans="1:5" ht="12.75" customHeight="1">
      <c r="A281" s="16">
        <v>1803</v>
      </c>
      <c r="B281" s="15" t="s">
        <v>290</v>
      </c>
      <c r="C281" s="15" t="s">
        <v>464</v>
      </c>
      <c r="D281" s="16" t="s">
        <v>13</v>
      </c>
      <c r="E281" s="16">
        <v>3</v>
      </c>
    </row>
    <row r="282" spans="1:5" ht="12.75" customHeight="1">
      <c r="A282" s="16">
        <v>2905</v>
      </c>
      <c r="B282" s="15" t="s">
        <v>291</v>
      </c>
      <c r="C282" s="15" t="s">
        <v>464</v>
      </c>
      <c r="D282" s="16" t="s">
        <v>20</v>
      </c>
      <c r="E282" s="16">
        <v>4</v>
      </c>
    </row>
    <row r="283" spans="1:5" ht="12.75" customHeight="1">
      <c r="A283" s="16">
        <v>1892</v>
      </c>
      <c r="B283" s="15" t="s">
        <v>292</v>
      </c>
      <c r="C283" s="15" t="s">
        <v>459</v>
      </c>
      <c r="D283" s="16" t="s">
        <v>13</v>
      </c>
      <c r="E283" s="16">
        <v>2</v>
      </c>
    </row>
    <row r="284" spans="1:5" ht="12.75" customHeight="1">
      <c r="A284" s="16">
        <v>1030</v>
      </c>
      <c r="B284" s="15" t="s">
        <v>293</v>
      </c>
      <c r="C284" s="15" t="s">
        <v>474</v>
      </c>
      <c r="D284" s="16" t="s">
        <v>27</v>
      </c>
      <c r="E284" s="16">
        <v>2</v>
      </c>
    </row>
    <row r="285" spans="1:5" ht="12.75" customHeight="1">
      <c r="A285" s="16">
        <v>861</v>
      </c>
      <c r="B285" s="15" t="s">
        <v>294</v>
      </c>
      <c r="C285" s="15" t="s">
        <v>468</v>
      </c>
      <c r="D285" s="16" t="s">
        <v>27</v>
      </c>
      <c r="E285" s="16">
        <v>2</v>
      </c>
    </row>
    <row r="286" spans="1:5" ht="12.75" customHeight="1">
      <c r="A286" s="16">
        <v>2878</v>
      </c>
      <c r="B286" s="15" t="s">
        <v>295</v>
      </c>
      <c r="C286" s="15" t="s">
        <v>12</v>
      </c>
      <c r="D286" s="16" t="s">
        <v>513</v>
      </c>
      <c r="E286" s="16">
        <v>5</v>
      </c>
    </row>
    <row r="287" spans="1:5" ht="12.75" customHeight="1">
      <c r="A287" s="16">
        <v>3026</v>
      </c>
      <c r="B287" s="15" t="s">
        <v>296</v>
      </c>
      <c r="C287" s="15" t="s">
        <v>474</v>
      </c>
      <c r="D287" s="16" t="s">
        <v>513</v>
      </c>
      <c r="E287" s="16">
        <v>5</v>
      </c>
    </row>
    <row r="288" spans="1:5" ht="12.75" customHeight="1">
      <c r="A288" s="16"/>
      <c r="B288" s="15" t="s">
        <v>506</v>
      </c>
      <c r="C288" s="15" t="s">
        <v>474</v>
      </c>
      <c r="D288" s="14" t="s">
        <v>13</v>
      </c>
      <c r="E288" s="14">
        <v>0</v>
      </c>
    </row>
    <row r="289" spans="1:5" ht="12.75" customHeight="1">
      <c r="A289" s="16"/>
      <c r="B289" s="15" t="s">
        <v>505</v>
      </c>
      <c r="C289" s="15" t="s">
        <v>474</v>
      </c>
      <c r="D289" s="14" t="s">
        <v>20</v>
      </c>
      <c r="E289" s="14">
        <v>0</v>
      </c>
    </row>
    <row r="290" spans="1:5" ht="12.75" customHeight="1">
      <c r="A290" s="16">
        <v>1623</v>
      </c>
      <c r="B290" s="15" t="s">
        <v>298</v>
      </c>
      <c r="C290" s="15" t="s">
        <v>468</v>
      </c>
      <c r="D290" s="16" t="s">
        <v>20</v>
      </c>
      <c r="E290" s="16">
        <v>5</v>
      </c>
    </row>
    <row r="291" spans="1:5" ht="12.75" customHeight="1">
      <c r="A291" s="16">
        <v>207</v>
      </c>
      <c r="B291" s="15" t="s">
        <v>297</v>
      </c>
      <c r="C291" s="15" t="s">
        <v>477</v>
      </c>
      <c r="D291" s="16" t="s">
        <v>27</v>
      </c>
      <c r="E291" s="16">
        <v>3</v>
      </c>
    </row>
    <row r="292" spans="1:5" ht="12.75" customHeight="1">
      <c r="A292" s="16">
        <v>2374</v>
      </c>
      <c r="B292" s="15" t="s">
        <v>300</v>
      </c>
      <c r="C292" s="15" t="s">
        <v>479</v>
      </c>
      <c r="D292" s="16" t="s">
        <v>27</v>
      </c>
      <c r="E292" s="16">
        <v>3</v>
      </c>
    </row>
    <row r="293" spans="1:5" ht="12.75" customHeight="1">
      <c r="A293" s="16">
        <v>2556</v>
      </c>
      <c r="B293" s="15" t="s">
        <v>301</v>
      </c>
      <c r="C293" s="15" t="s">
        <v>461</v>
      </c>
      <c r="D293" s="16" t="s">
        <v>13</v>
      </c>
      <c r="E293" s="16">
        <v>3</v>
      </c>
    </row>
    <row r="294" spans="1:5" ht="12.75" customHeight="1">
      <c r="A294" s="16">
        <v>2211</v>
      </c>
      <c r="B294" s="15" t="s">
        <v>299</v>
      </c>
      <c r="C294" s="15" t="s">
        <v>467</v>
      </c>
      <c r="D294" s="16" t="s">
        <v>29</v>
      </c>
      <c r="E294" s="16">
        <v>5</v>
      </c>
    </row>
    <row r="295" spans="1:5" ht="12.75" customHeight="1">
      <c r="A295" s="16">
        <v>2496</v>
      </c>
      <c r="B295" s="15" t="s">
        <v>302</v>
      </c>
      <c r="C295" s="15" t="s">
        <v>460</v>
      </c>
      <c r="D295" s="16" t="s">
        <v>13</v>
      </c>
      <c r="E295" s="16">
        <v>3</v>
      </c>
    </row>
    <row r="296" spans="1:5" ht="12.75" customHeight="1">
      <c r="A296" s="16">
        <v>391</v>
      </c>
      <c r="B296" s="15" t="s">
        <v>303</v>
      </c>
      <c r="C296" s="15" t="s">
        <v>12</v>
      </c>
      <c r="D296" s="16" t="s">
        <v>27</v>
      </c>
      <c r="E296" s="16">
        <v>4</v>
      </c>
    </row>
    <row r="297" spans="1:5" ht="12.75" customHeight="1">
      <c r="A297" s="16">
        <v>2879</v>
      </c>
      <c r="B297" s="15" t="s">
        <v>304</v>
      </c>
      <c r="C297" s="15" t="s">
        <v>457</v>
      </c>
      <c r="D297" s="16" t="s">
        <v>20</v>
      </c>
      <c r="E297" s="16">
        <v>3</v>
      </c>
    </row>
    <row r="298" spans="1:5" ht="12.75" customHeight="1">
      <c r="A298" s="16">
        <v>1729</v>
      </c>
      <c r="B298" s="15" t="s">
        <v>305</v>
      </c>
      <c r="C298" s="15" t="s">
        <v>457</v>
      </c>
      <c r="D298" s="16" t="s">
        <v>13</v>
      </c>
      <c r="E298" s="16">
        <v>1</v>
      </c>
    </row>
    <row r="299" spans="1:5" ht="12.75" customHeight="1">
      <c r="A299" s="16">
        <v>2980</v>
      </c>
      <c r="B299" s="15" t="s">
        <v>306</v>
      </c>
      <c r="C299" s="15" t="s">
        <v>482</v>
      </c>
      <c r="D299" s="16" t="s">
        <v>513</v>
      </c>
      <c r="E299" s="16">
        <v>3</v>
      </c>
    </row>
    <row r="300" spans="1:5" ht="12.75" customHeight="1">
      <c r="A300" s="16">
        <v>2862</v>
      </c>
      <c r="B300" s="15" t="s">
        <v>307</v>
      </c>
      <c r="C300" s="15" t="s">
        <v>461</v>
      </c>
      <c r="D300" s="16" t="s">
        <v>29</v>
      </c>
      <c r="E300" s="16" t="s">
        <v>13</v>
      </c>
    </row>
    <row r="301" spans="1:5" ht="12.75" customHeight="1">
      <c r="A301" s="16">
        <v>2744</v>
      </c>
      <c r="B301" s="15" t="s">
        <v>310</v>
      </c>
      <c r="C301" s="15" t="s">
        <v>482</v>
      </c>
      <c r="D301" s="16" t="s">
        <v>27</v>
      </c>
      <c r="E301" s="16">
        <v>3</v>
      </c>
    </row>
    <row r="302" spans="1:5" ht="12.75" customHeight="1">
      <c r="A302" s="16">
        <v>2106</v>
      </c>
      <c r="B302" s="15" t="s">
        <v>311</v>
      </c>
      <c r="C302" s="15" t="s">
        <v>462</v>
      </c>
      <c r="D302" s="16" t="s">
        <v>13</v>
      </c>
      <c r="E302" s="16">
        <v>3</v>
      </c>
    </row>
    <row r="303" spans="1:5" ht="12.75" customHeight="1">
      <c r="A303" s="16">
        <v>2679</v>
      </c>
      <c r="B303" s="15" t="s">
        <v>312</v>
      </c>
      <c r="C303" s="15" t="s">
        <v>462</v>
      </c>
      <c r="D303" s="16" t="s">
        <v>513</v>
      </c>
      <c r="E303" s="16">
        <v>2</v>
      </c>
    </row>
    <row r="304" spans="1:5" ht="12.75" customHeight="1">
      <c r="A304" s="16">
        <v>2726</v>
      </c>
      <c r="B304" s="15" t="s">
        <v>317</v>
      </c>
      <c r="C304" s="15" t="s">
        <v>461</v>
      </c>
      <c r="D304" s="16" t="s">
        <v>13</v>
      </c>
      <c r="E304" s="16">
        <v>3</v>
      </c>
    </row>
    <row r="305" spans="1:5" ht="12.75" customHeight="1">
      <c r="A305" s="16">
        <v>1315</v>
      </c>
      <c r="B305" s="15" t="s">
        <v>318</v>
      </c>
      <c r="C305" s="15" t="s">
        <v>461</v>
      </c>
      <c r="D305" s="16" t="s">
        <v>13</v>
      </c>
      <c r="E305" s="16">
        <v>3</v>
      </c>
    </row>
    <row r="306" spans="1:5" ht="12.75" customHeight="1">
      <c r="A306" s="16">
        <v>3086</v>
      </c>
      <c r="B306" s="15" t="s">
        <v>316</v>
      </c>
      <c r="C306" s="15" t="s">
        <v>464</v>
      </c>
      <c r="D306" s="16" t="s">
        <v>20</v>
      </c>
      <c r="E306" s="16">
        <v>5</v>
      </c>
    </row>
    <row r="307" spans="1:5" ht="12.75" customHeight="1">
      <c r="A307" s="16">
        <v>2907</v>
      </c>
      <c r="B307" s="15" t="s">
        <v>499</v>
      </c>
      <c r="C307" s="15" t="s">
        <v>464</v>
      </c>
      <c r="D307" s="16"/>
      <c r="E307" s="16"/>
    </row>
    <row r="308" spans="1:5" ht="12.75" customHeight="1">
      <c r="A308" s="16">
        <v>1403</v>
      </c>
      <c r="B308" s="15" t="s">
        <v>319</v>
      </c>
      <c r="C308" s="15" t="s">
        <v>479</v>
      </c>
      <c r="D308" s="16" t="s">
        <v>13</v>
      </c>
      <c r="E308" s="16">
        <v>2</v>
      </c>
    </row>
    <row r="309" spans="1:5" ht="12.75" customHeight="1">
      <c r="A309" s="16">
        <v>2596</v>
      </c>
      <c r="B309" s="15" t="s">
        <v>320</v>
      </c>
      <c r="C309" s="15" t="s">
        <v>479</v>
      </c>
      <c r="D309" s="16" t="s">
        <v>27</v>
      </c>
      <c r="E309" s="16">
        <v>2</v>
      </c>
    </row>
    <row r="310" spans="1:5" ht="12.75" customHeight="1">
      <c r="A310" s="16">
        <v>434</v>
      </c>
      <c r="B310" s="15" t="s">
        <v>322</v>
      </c>
      <c r="C310" s="15" t="s">
        <v>478</v>
      </c>
      <c r="D310" s="16" t="s">
        <v>27</v>
      </c>
      <c r="E310" s="16">
        <v>1</v>
      </c>
    </row>
    <row r="311" spans="1:5" ht="12.75" customHeight="1">
      <c r="A311" s="16">
        <v>2573</v>
      </c>
      <c r="B311" s="15" t="s">
        <v>323</v>
      </c>
      <c r="C311" s="15" t="s">
        <v>462</v>
      </c>
      <c r="D311" s="16" t="s">
        <v>27</v>
      </c>
      <c r="E311" s="16">
        <v>4</v>
      </c>
    </row>
    <row r="312" spans="1:5" ht="12.75" customHeight="1">
      <c r="A312" s="16">
        <v>355</v>
      </c>
      <c r="B312" s="15" t="s">
        <v>324</v>
      </c>
      <c r="C312" s="15" t="s">
        <v>14</v>
      </c>
      <c r="D312" s="16" t="s">
        <v>27</v>
      </c>
      <c r="E312" s="16">
        <v>3</v>
      </c>
    </row>
    <row r="313" spans="1:5" ht="12.75" customHeight="1">
      <c r="A313" s="16">
        <v>1439</v>
      </c>
      <c r="B313" s="15" t="s">
        <v>325</v>
      </c>
      <c r="C313" s="15" t="s">
        <v>468</v>
      </c>
      <c r="D313" s="16" t="s">
        <v>27</v>
      </c>
      <c r="E313" s="16">
        <v>5</v>
      </c>
    </row>
    <row r="314" spans="1:5" ht="12.75" customHeight="1">
      <c r="A314" s="16">
        <v>1145</v>
      </c>
      <c r="B314" s="15" t="s">
        <v>326</v>
      </c>
      <c r="C314" s="15" t="s">
        <v>463</v>
      </c>
      <c r="D314" s="16" t="s">
        <v>13</v>
      </c>
      <c r="E314" s="16">
        <v>3</v>
      </c>
    </row>
    <row r="315" spans="1:5" ht="12.75" customHeight="1">
      <c r="A315" s="16">
        <v>1098</v>
      </c>
      <c r="B315" s="15" t="s">
        <v>308</v>
      </c>
      <c r="C315" s="15" t="s">
        <v>458</v>
      </c>
      <c r="D315" s="16" t="s">
        <v>13</v>
      </c>
      <c r="E315" s="16" t="s">
        <v>13</v>
      </c>
    </row>
    <row r="316" spans="1:5" ht="12.75" customHeight="1">
      <c r="A316" s="16">
        <v>2567</v>
      </c>
      <c r="B316" s="15" t="s">
        <v>309</v>
      </c>
      <c r="C316" s="15" t="s">
        <v>467</v>
      </c>
      <c r="D316" s="16" t="s">
        <v>27</v>
      </c>
      <c r="E316" s="16">
        <v>3</v>
      </c>
    </row>
    <row r="317" spans="1:5" ht="12.75" customHeight="1">
      <c r="A317" s="16">
        <v>2521</v>
      </c>
      <c r="B317" s="15" t="s">
        <v>309</v>
      </c>
      <c r="C317" s="15" t="s">
        <v>467</v>
      </c>
      <c r="D317" s="16" t="s">
        <v>13</v>
      </c>
      <c r="E317" s="16">
        <v>0</v>
      </c>
    </row>
    <row r="318" spans="1:5" ht="12.75" customHeight="1">
      <c r="A318" s="16">
        <v>2461</v>
      </c>
      <c r="B318" s="15" t="s">
        <v>313</v>
      </c>
      <c r="C318" s="15" t="s">
        <v>484</v>
      </c>
      <c r="D318" s="16" t="s">
        <v>13</v>
      </c>
      <c r="E318" s="16">
        <v>4</v>
      </c>
    </row>
    <row r="319" spans="1:5" ht="12.75" customHeight="1">
      <c r="A319" s="16">
        <v>2460</v>
      </c>
      <c r="B319" s="15" t="s">
        <v>314</v>
      </c>
      <c r="C319" s="15" t="s">
        <v>484</v>
      </c>
      <c r="D319" s="16" t="s">
        <v>20</v>
      </c>
      <c r="E319" s="16">
        <v>0</v>
      </c>
    </row>
    <row r="320" spans="1:5" ht="12.75" customHeight="1">
      <c r="A320" s="16">
        <v>73</v>
      </c>
      <c r="B320" s="15" t="s">
        <v>321</v>
      </c>
      <c r="C320" s="15" t="s">
        <v>488</v>
      </c>
      <c r="D320" s="16" t="s">
        <v>27</v>
      </c>
      <c r="E320" s="16">
        <v>3</v>
      </c>
    </row>
    <row r="321" spans="1:5" ht="12.75" customHeight="1">
      <c r="A321" s="16">
        <v>2147</v>
      </c>
      <c r="B321" s="15" t="s">
        <v>327</v>
      </c>
      <c r="C321" s="15" t="s">
        <v>476</v>
      </c>
      <c r="D321" s="16" t="s">
        <v>13</v>
      </c>
      <c r="E321" s="16">
        <v>3</v>
      </c>
    </row>
    <row r="322" spans="1:5" ht="12.75" customHeight="1">
      <c r="A322" s="16">
        <v>2883</v>
      </c>
      <c r="B322" s="15" t="s">
        <v>18</v>
      </c>
      <c r="C322" s="15" t="s">
        <v>457</v>
      </c>
      <c r="D322" s="16" t="s">
        <v>13</v>
      </c>
      <c r="E322" s="16">
        <v>3</v>
      </c>
    </row>
    <row r="323" spans="1:5" ht="12.75" customHeight="1">
      <c r="A323" s="16">
        <v>1902</v>
      </c>
      <c r="B323" s="15" t="s">
        <v>331</v>
      </c>
      <c r="C323" s="15" t="s">
        <v>472</v>
      </c>
      <c r="D323" s="16" t="s">
        <v>13</v>
      </c>
      <c r="E323" s="16">
        <v>3</v>
      </c>
    </row>
    <row r="324" spans="1:5" ht="12.75" customHeight="1">
      <c r="A324" s="16">
        <v>1518</v>
      </c>
      <c r="B324" s="15" t="s">
        <v>332</v>
      </c>
      <c r="C324" s="15" t="s">
        <v>12</v>
      </c>
      <c r="D324" s="16" t="s">
        <v>13</v>
      </c>
      <c r="E324" s="16">
        <v>4</v>
      </c>
    </row>
    <row r="325" spans="1:5" ht="12.75" customHeight="1">
      <c r="A325" s="16">
        <v>2148</v>
      </c>
      <c r="B325" s="15" t="s">
        <v>333</v>
      </c>
      <c r="C325" s="15" t="s">
        <v>457</v>
      </c>
      <c r="D325" s="16" t="s">
        <v>13</v>
      </c>
      <c r="E325" s="16">
        <v>2</v>
      </c>
    </row>
    <row r="326" spans="1:5" ht="12.75" customHeight="1">
      <c r="A326" s="16">
        <v>2512</v>
      </c>
      <c r="B326" s="15" t="s">
        <v>334</v>
      </c>
      <c r="C326" s="15" t="s">
        <v>473</v>
      </c>
      <c r="D326" s="16" t="s">
        <v>13</v>
      </c>
      <c r="E326" s="16">
        <v>4</v>
      </c>
    </row>
    <row r="327" spans="1:5" ht="12.75" customHeight="1">
      <c r="A327" s="16">
        <v>563</v>
      </c>
      <c r="B327" s="15" t="s">
        <v>335</v>
      </c>
      <c r="C327" s="15" t="s">
        <v>489</v>
      </c>
      <c r="D327" s="16" t="s">
        <v>27</v>
      </c>
      <c r="E327" s="16">
        <v>4</v>
      </c>
    </row>
    <row r="328" spans="1:5" ht="12.75" customHeight="1">
      <c r="A328" s="16">
        <v>2107</v>
      </c>
      <c r="B328" s="15" t="s">
        <v>336</v>
      </c>
      <c r="C328" s="15" t="s">
        <v>457</v>
      </c>
      <c r="D328" s="16" t="s">
        <v>20</v>
      </c>
      <c r="E328" s="16" t="s">
        <v>13</v>
      </c>
    </row>
    <row r="329" spans="1:5" ht="12.75" customHeight="1">
      <c r="A329" s="16">
        <v>1020</v>
      </c>
      <c r="B329" s="15" t="s">
        <v>328</v>
      </c>
      <c r="C329" s="15" t="s">
        <v>474</v>
      </c>
      <c r="D329" s="16" t="s">
        <v>13</v>
      </c>
      <c r="E329" s="16">
        <v>3</v>
      </c>
    </row>
    <row r="330" spans="1:5" ht="12.75" customHeight="1">
      <c r="A330" s="16">
        <v>1382</v>
      </c>
      <c r="B330" s="15" t="s">
        <v>329</v>
      </c>
      <c r="C330" s="15" t="s">
        <v>472</v>
      </c>
      <c r="D330" s="16" t="s">
        <v>13</v>
      </c>
      <c r="E330" s="16">
        <v>2</v>
      </c>
    </row>
    <row r="331" spans="1:5" ht="12.75" customHeight="1">
      <c r="A331" s="16">
        <v>1711</v>
      </c>
      <c r="B331" s="15" t="s">
        <v>330</v>
      </c>
      <c r="C331" s="15" t="s">
        <v>472</v>
      </c>
      <c r="D331" s="16" t="s">
        <v>20</v>
      </c>
      <c r="E331" s="16">
        <v>2</v>
      </c>
    </row>
    <row r="332" spans="1:5" ht="12.75" customHeight="1">
      <c r="A332" s="16">
        <v>2889</v>
      </c>
      <c r="B332" s="15" t="s">
        <v>19</v>
      </c>
      <c r="C332" s="15" t="s">
        <v>485</v>
      </c>
      <c r="D332" s="16" t="s">
        <v>13</v>
      </c>
      <c r="E332" s="16">
        <v>4</v>
      </c>
    </row>
    <row r="333" spans="1:5" ht="12.75" customHeight="1">
      <c r="A333" s="16">
        <v>356</v>
      </c>
      <c r="B333" s="15" t="s">
        <v>337</v>
      </c>
      <c r="C333" s="15" t="s">
        <v>491</v>
      </c>
      <c r="D333" s="16" t="s">
        <v>27</v>
      </c>
      <c r="E333" s="16">
        <v>4</v>
      </c>
    </row>
    <row r="334" spans="1:5" ht="12.75" customHeight="1">
      <c r="A334" s="16">
        <v>3001</v>
      </c>
      <c r="B334" s="15" t="s">
        <v>30</v>
      </c>
      <c r="C334" s="15" t="s">
        <v>483</v>
      </c>
      <c r="D334" s="16" t="s">
        <v>513</v>
      </c>
      <c r="E334" s="16">
        <v>2</v>
      </c>
    </row>
    <row r="335" spans="1:5" ht="12.75" customHeight="1">
      <c r="A335" s="16">
        <v>2937</v>
      </c>
      <c r="B335" s="15" t="s">
        <v>28</v>
      </c>
      <c r="C335" s="15" t="s">
        <v>483</v>
      </c>
      <c r="D335" s="16" t="s">
        <v>27</v>
      </c>
      <c r="E335" s="16">
        <v>3</v>
      </c>
    </row>
    <row r="336" spans="1:5" ht="12.75" customHeight="1">
      <c r="A336" s="16">
        <v>2919</v>
      </c>
      <c r="B336" s="15" t="s">
        <v>338</v>
      </c>
      <c r="C336" s="15" t="s">
        <v>460</v>
      </c>
      <c r="D336" s="16" t="s">
        <v>513</v>
      </c>
      <c r="E336" s="16">
        <v>5</v>
      </c>
    </row>
    <row r="337" spans="1:5" ht="12.75" customHeight="1">
      <c r="A337" s="16">
        <v>2559</v>
      </c>
      <c r="B337" s="15" t="s">
        <v>339</v>
      </c>
      <c r="C337" s="15" t="s">
        <v>484</v>
      </c>
      <c r="D337" s="16" t="s">
        <v>13</v>
      </c>
      <c r="E337" s="16">
        <v>0</v>
      </c>
    </row>
    <row r="338" spans="1:5" ht="12.75" customHeight="1">
      <c r="A338" s="16">
        <v>1078</v>
      </c>
      <c r="B338" s="15" t="s">
        <v>340</v>
      </c>
      <c r="C338" s="15" t="s">
        <v>483</v>
      </c>
      <c r="D338" s="16" t="s">
        <v>13</v>
      </c>
      <c r="E338" s="16">
        <v>3</v>
      </c>
    </row>
    <row r="339" spans="1:5" ht="12.75" customHeight="1">
      <c r="A339" s="16">
        <v>2073</v>
      </c>
      <c r="B339" s="15" t="s">
        <v>341</v>
      </c>
      <c r="C339" s="15" t="s">
        <v>467</v>
      </c>
      <c r="D339" s="16" t="s">
        <v>13</v>
      </c>
      <c r="E339" s="16">
        <v>4</v>
      </c>
    </row>
    <row r="340" spans="1:5" ht="12.75" customHeight="1">
      <c r="A340" s="16">
        <v>2798</v>
      </c>
      <c r="B340" s="15" t="s">
        <v>342</v>
      </c>
      <c r="C340" s="15" t="s">
        <v>471</v>
      </c>
      <c r="D340" s="16" t="s">
        <v>513</v>
      </c>
      <c r="E340" s="16">
        <v>1</v>
      </c>
    </row>
    <row r="341" spans="1:5" ht="12.75" customHeight="1">
      <c r="A341" s="16">
        <v>2945</v>
      </c>
      <c r="B341" s="15" t="s">
        <v>343</v>
      </c>
      <c r="C341" s="15" t="s">
        <v>472</v>
      </c>
      <c r="D341" s="16" t="s">
        <v>29</v>
      </c>
      <c r="E341" s="16">
        <v>4</v>
      </c>
    </row>
    <row r="342" spans="1:5" ht="12.75" customHeight="1">
      <c r="A342" s="16">
        <v>1101</v>
      </c>
      <c r="B342" s="15" t="s">
        <v>344</v>
      </c>
      <c r="C342" s="15" t="s">
        <v>458</v>
      </c>
      <c r="D342" s="16" t="s">
        <v>13</v>
      </c>
      <c r="E342" s="16">
        <v>1</v>
      </c>
    </row>
    <row r="343" spans="1:5" ht="12.75" customHeight="1">
      <c r="A343" s="16">
        <v>2773</v>
      </c>
      <c r="B343" s="15" t="s">
        <v>345</v>
      </c>
      <c r="C343" s="15" t="s">
        <v>14</v>
      </c>
      <c r="D343" s="16" t="s">
        <v>29</v>
      </c>
      <c r="E343" s="16">
        <v>1</v>
      </c>
    </row>
    <row r="344" spans="1:5" ht="12.75" customHeight="1">
      <c r="A344" s="16">
        <v>2472</v>
      </c>
      <c r="B344" s="15" t="s">
        <v>346</v>
      </c>
      <c r="C344" s="15" t="s">
        <v>465</v>
      </c>
      <c r="D344" s="16" t="s">
        <v>27</v>
      </c>
      <c r="E344" s="16">
        <v>4</v>
      </c>
    </row>
    <row r="345" spans="1:5" ht="12.75" customHeight="1">
      <c r="A345" s="16">
        <v>2819</v>
      </c>
      <c r="B345" s="15" t="s">
        <v>347</v>
      </c>
      <c r="C345" s="15" t="s">
        <v>461</v>
      </c>
      <c r="D345" s="16" t="s">
        <v>29</v>
      </c>
      <c r="E345" s="16">
        <v>1</v>
      </c>
    </row>
    <row r="346" spans="1:5" ht="12.75" customHeight="1">
      <c r="A346" s="16">
        <v>2910</v>
      </c>
      <c r="B346" s="15" t="s">
        <v>348</v>
      </c>
      <c r="C346" s="15" t="s">
        <v>483</v>
      </c>
      <c r="D346" s="16" t="s">
        <v>513</v>
      </c>
      <c r="E346" s="16">
        <v>0</v>
      </c>
    </row>
    <row r="347" spans="1:5" ht="12.75" customHeight="1">
      <c r="A347" s="16">
        <v>1621</v>
      </c>
      <c r="B347" s="15" t="s">
        <v>349</v>
      </c>
      <c r="C347" s="15" t="s">
        <v>458</v>
      </c>
      <c r="D347" s="16" t="s">
        <v>13</v>
      </c>
      <c r="E347" s="16">
        <v>1</v>
      </c>
    </row>
    <row r="348" spans="1:5" ht="12.75" customHeight="1">
      <c r="A348" s="16">
        <v>799</v>
      </c>
      <c r="B348" s="15" t="s">
        <v>350</v>
      </c>
      <c r="C348" s="15" t="s">
        <v>476</v>
      </c>
      <c r="D348" s="16" t="s">
        <v>13</v>
      </c>
      <c r="E348" s="16">
        <v>3</v>
      </c>
    </row>
    <row r="349" spans="1:5" ht="12.75" customHeight="1">
      <c r="A349" s="16">
        <v>2608</v>
      </c>
      <c r="B349" s="15" t="s">
        <v>351</v>
      </c>
      <c r="C349" s="15" t="s">
        <v>476</v>
      </c>
      <c r="D349" s="16" t="s">
        <v>20</v>
      </c>
      <c r="E349" s="16">
        <v>4</v>
      </c>
    </row>
    <row r="350" spans="1:5" ht="12.75" customHeight="1">
      <c r="A350" s="16">
        <v>2672</v>
      </c>
      <c r="B350" s="15" t="s">
        <v>352</v>
      </c>
      <c r="C350" s="15" t="s">
        <v>459</v>
      </c>
      <c r="D350" s="16" t="s">
        <v>29</v>
      </c>
      <c r="E350" s="16">
        <v>1</v>
      </c>
    </row>
    <row r="351" spans="1:5" ht="12.75" customHeight="1">
      <c r="A351" s="16">
        <v>2771</v>
      </c>
      <c r="B351" s="15" t="s">
        <v>353</v>
      </c>
      <c r="C351" s="15" t="s">
        <v>459</v>
      </c>
      <c r="D351" s="16" t="s">
        <v>29</v>
      </c>
      <c r="E351" s="16">
        <v>5</v>
      </c>
    </row>
    <row r="352" spans="1:5" ht="12.75" customHeight="1">
      <c r="A352" s="16">
        <v>1710</v>
      </c>
      <c r="B352" s="15" t="s">
        <v>354</v>
      </c>
      <c r="C352" s="15" t="s">
        <v>459</v>
      </c>
      <c r="D352" s="16" t="s">
        <v>13</v>
      </c>
      <c r="E352" s="16">
        <v>1</v>
      </c>
    </row>
    <row r="353" spans="1:5" ht="12.75" customHeight="1">
      <c r="A353" s="16">
        <v>216</v>
      </c>
      <c r="B353" s="15" t="s">
        <v>355</v>
      </c>
      <c r="C353" s="15" t="s">
        <v>461</v>
      </c>
      <c r="D353" s="16" t="s">
        <v>27</v>
      </c>
      <c r="E353" s="16" t="s">
        <v>13</v>
      </c>
    </row>
    <row r="354" spans="1:5" ht="12.75" customHeight="1">
      <c r="A354" s="16">
        <v>2900</v>
      </c>
      <c r="B354" s="15" t="s">
        <v>356</v>
      </c>
      <c r="C354" s="15" t="s">
        <v>461</v>
      </c>
      <c r="D354" s="16" t="s">
        <v>29</v>
      </c>
      <c r="E354" s="16">
        <v>5</v>
      </c>
    </row>
    <row r="355" spans="1:5" ht="12.75" customHeight="1">
      <c r="A355" s="16">
        <v>2663</v>
      </c>
      <c r="B355" s="15" t="s">
        <v>357</v>
      </c>
      <c r="C355" s="15" t="s">
        <v>480</v>
      </c>
      <c r="D355" s="16" t="s">
        <v>27</v>
      </c>
      <c r="E355" s="16">
        <v>5</v>
      </c>
    </row>
    <row r="356" spans="1:5" ht="12.75" customHeight="1">
      <c r="A356" s="16"/>
      <c r="B356" s="15" t="s">
        <v>511</v>
      </c>
      <c r="C356" s="15"/>
      <c r="D356" s="16"/>
      <c r="E356" s="16"/>
    </row>
    <row r="357" spans="1:5" ht="12.75" customHeight="1">
      <c r="A357" s="16">
        <v>2508</v>
      </c>
      <c r="B357" s="15" t="s">
        <v>358</v>
      </c>
      <c r="C357" s="15" t="s">
        <v>479</v>
      </c>
      <c r="D357" s="16" t="s">
        <v>27</v>
      </c>
      <c r="E357" s="16">
        <v>4</v>
      </c>
    </row>
    <row r="358" spans="1:5" ht="12.75" customHeight="1">
      <c r="A358" s="16">
        <v>2369</v>
      </c>
      <c r="B358" s="15" t="s">
        <v>359</v>
      </c>
      <c r="C358" s="15" t="s">
        <v>479</v>
      </c>
      <c r="D358" s="17" t="s">
        <v>13</v>
      </c>
      <c r="E358" s="17">
        <v>4</v>
      </c>
    </row>
    <row r="359" spans="1:5" ht="12.75" customHeight="1">
      <c r="A359" s="16">
        <v>2368</v>
      </c>
      <c r="B359" s="15" t="s">
        <v>360</v>
      </c>
      <c r="C359" s="15" t="s">
        <v>479</v>
      </c>
      <c r="D359" s="16" t="s">
        <v>13</v>
      </c>
      <c r="E359" s="16">
        <v>2</v>
      </c>
    </row>
    <row r="360" spans="1:5" ht="12.75" customHeight="1">
      <c r="A360" s="16">
        <v>595</v>
      </c>
      <c r="B360" s="15" t="s">
        <v>361</v>
      </c>
      <c r="C360" s="15" t="s">
        <v>477</v>
      </c>
      <c r="D360" s="16" t="s">
        <v>27</v>
      </c>
      <c r="E360" s="16">
        <v>2</v>
      </c>
    </row>
    <row r="361" spans="1:5" ht="12.75" customHeight="1">
      <c r="A361" s="16">
        <v>1712</v>
      </c>
      <c r="B361" s="15" t="s">
        <v>362</v>
      </c>
      <c r="C361" s="15" t="s">
        <v>479</v>
      </c>
      <c r="D361" s="16" t="s">
        <v>13</v>
      </c>
      <c r="E361" s="16">
        <v>2</v>
      </c>
    </row>
    <row r="362" spans="1:5" ht="12.75" customHeight="1">
      <c r="A362" s="16">
        <v>1852</v>
      </c>
      <c r="B362" s="15" t="s">
        <v>363</v>
      </c>
      <c r="C362" s="15" t="s">
        <v>466</v>
      </c>
      <c r="D362" s="16" t="s">
        <v>13</v>
      </c>
      <c r="E362" s="16">
        <v>2</v>
      </c>
    </row>
    <row r="363" spans="1:5" ht="12.75" customHeight="1">
      <c r="A363" s="16">
        <v>398</v>
      </c>
      <c r="B363" s="15" t="s">
        <v>364</v>
      </c>
      <c r="C363" s="15" t="s">
        <v>12</v>
      </c>
      <c r="D363" s="16" t="s">
        <v>27</v>
      </c>
      <c r="E363" s="16">
        <v>3</v>
      </c>
    </row>
    <row r="364" spans="1:5" ht="12.75" customHeight="1">
      <c r="A364" s="16">
        <v>2832</v>
      </c>
      <c r="B364" s="15" t="s">
        <v>365</v>
      </c>
      <c r="C364" s="15" t="s">
        <v>457</v>
      </c>
      <c r="D364" s="16" t="s">
        <v>27</v>
      </c>
      <c r="E364" s="16">
        <v>4</v>
      </c>
    </row>
    <row r="365" spans="1:5" ht="12.75" customHeight="1">
      <c r="A365" s="16">
        <v>2858</v>
      </c>
      <c r="B365" s="15" t="s">
        <v>366</v>
      </c>
      <c r="C365" s="15" t="s">
        <v>458</v>
      </c>
      <c r="D365" s="16" t="s">
        <v>513</v>
      </c>
      <c r="E365" s="16">
        <v>1</v>
      </c>
    </row>
    <row r="366" spans="1:5" ht="12.75" customHeight="1">
      <c r="A366" s="16">
        <v>2859</v>
      </c>
      <c r="B366" s="15" t="s">
        <v>367</v>
      </c>
      <c r="C366" s="15" t="s">
        <v>458</v>
      </c>
      <c r="D366" s="16" t="s">
        <v>20</v>
      </c>
      <c r="E366" s="16">
        <v>4</v>
      </c>
    </row>
    <row r="367" spans="1:5" ht="12.75" customHeight="1">
      <c r="A367" s="16">
        <v>1370</v>
      </c>
      <c r="B367" s="15" t="s">
        <v>368</v>
      </c>
      <c r="C367" s="15" t="s">
        <v>459</v>
      </c>
      <c r="D367" s="16" t="s">
        <v>13</v>
      </c>
      <c r="E367" s="16">
        <v>4</v>
      </c>
    </row>
    <row r="368" spans="1:5" ht="12.75" customHeight="1">
      <c r="A368" s="16">
        <v>1284</v>
      </c>
      <c r="B368" s="15" t="s">
        <v>369</v>
      </c>
      <c r="C368" s="15" t="s">
        <v>484</v>
      </c>
      <c r="D368" s="16" t="s">
        <v>27</v>
      </c>
      <c r="E368" s="16">
        <v>4</v>
      </c>
    </row>
    <row r="369" spans="1:5" ht="12.75" customHeight="1">
      <c r="A369" s="16">
        <v>749</v>
      </c>
      <c r="B369" s="15" t="s">
        <v>370</v>
      </c>
      <c r="C369" s="15" t="s">
        <v>483</v>
      </c>
      <c r="D369" s="16" t="s">
        <v>13</v>
      </c>
      <c r="E369" s="16">
        <v>3</v>
      </c>
    </row>
    <row r="370" spans="1:5" ht="12.75" customHeight="1">
      <c r="A370" s="16">
        <v>3000</v>
      </c>
      <c r="B370" s="15" t="s">
        <v>371</v>
      </c>
      <c r="C370" s="15" t="s">
        <v>483</v>
      </c>
      <c r="D370" s="16" t="s">
        <v>20</v>
      </c>
      <c r="E370" s="16">
        <v>3</v>
      </c>
    </row>
    <row r="371" spans="1:5" ht="12.75" customHeight="1">
      <c r="A371" s="16">
        <v>2038</v>
      </c>
      <c r="B371" s="15" t="s">
        <v>372</v>
      </c>
      <c r="C371" s="15" t="s">
        <v>458</v>
      </c>
      <c r="D371" s="16" t="s">
        <v>13</v>
      </c>
      <c r="E371" s="16">
        <v>2</v>
      </c>
    </row>
    <row r="372" spans="1:5" ht="12.75" customHeight="1">
      <c r="A372" s="16">
        <v>727</v>
      </c>
      <c r="B372" s="15" t="s">
        <v>373</v>
      </c>
      <c r="C372" s="15" t="s">
        <v>457</v>
      </c>
      <c r="D372" s="16" t="s">
        <v>27</v>
      </c>
      <c r="E372" s="16">
        <v>3</v>
      </c>
    </row>
    <row r="373" spans="1:5" ht="12.75" customHeight="1">
      <c r="A373" s="16">
        <v>762</v>
      </c>
      <c r="B373" s="15" t="s">
        <v>374</v>
      </c>
      <c r="C373" s="15" t="s">
        <v>12</v>
      </c>
      <c r="D373" s="16" t="s">
        <v>13</v>
      </c>
      <c r="E373" s="16">
        <v>4</v>
      </c>
    </row>
    <row r="374" spans="1:5" ht="12.75" customHeight="1">
      <c r="A374" s="16">
        <v>1526</v>
      </c>
      <c r="B374" s="15" t="s">
        <v>375</v>
      </c>
      <c r="C374" s="15" t="s">
        <v>458</v>
      </c>
      <c r="D374" s="16" t="s">
        <v>13</v>
      </c>
      <c r="E374" s="16">
        <v>3</v>
      </c>
    </row>
    <row r="375" spans="1:5" ht="12.75" customHeight="1">
      <c r="A375" s="16">
        <v>2539</v>
      </c>
      <c r="B375" s="15" t="s">
        <v>376</v>
      </c>
      <c r="C375" s="15" t="s">
        <v>474</v>
      </c>
      <c r="D375" s="16" t="s">
        <v>13</v>
      </c>
      <c r="E375" s="16" t="s">
        <v>120</v>
      </c>
    </row>
    <row r="376" spans="1:5" ht="12.75" customHeight="1">
      <c r="A376" s="16">
        <v>2964</v>
      </c>
      <c r="B376" s="15" t="s">
        <v>377</v>
      </c>
      <c r="C376" s="15" t="s">
        <v>490</v>
      </c>
      <c r="D376" s="16" t="s">
        <v>29</v>
      </c>
      <c r="E376" s="16">
        <v>4</v>
      </c>
    </row>
    <row r="377" spans="1:5" ht="12.75" customHeight="1">
      <c r="A377" s="16">
        <v>2707</v>
      </c>
      <c r="B377" s="15" t="s">
        <v>378</v>
      </c>
      <c r="C377" s="15" t="s">
        <v>457</v>
      </c>
      <c r="D377" s="16" t="s">
        <v>513</v>
      </c>
      <c r="E377" s="16">
        <v>3</v>
      </c>
    </row>
    <row r="378" spans="1:5" ht="12.75" customHeight="1">
      <c r="A378" s="16">
        <v>2457</v>
      </c>
      <c r="B378" s="15" t="s">
        <v>379</v>
      </c>
      <c r="C378" s="15" t="s">
        <v>483</v>
      </c>
      <c r="D378" s="16" t="s">
        <v>13</v>
      </c>
      <c r="E378" s="16">
        <v>4</v>
      </c>
    </row>
    <row r="379" spans="1:5" ht="12.75" customHeight="1">
      <c r="A379" s="16">
        <v>2939</v>
      </c>
      <c r="B379" s="15" t="s">
        <v>380</v>
      </c>
      <c r="C379" s="15" t="s">
        <v>457</v>
      </c>
      <c r="D379" s="16" t="s">
        <v>20</v>
      </c>
      <c r="E379" s="16">
        <v>3</v>
      </c>
    </row>
    <row r="380" spans="1:5" ht="12.75" customHeight="1">
      <c r="A380" s="16">
        <v>2959</v>
      </c>
      <c r="B380" s="15" t="s">
        <v>26</v>
      </c>
      <c r="C380" s="15" t="s">
        <v>477</v>
      </c>
      <c r="D380" s="16" t="s">
        <v>20</v>
      </c>
      <c r="E380" s="16">
        <v>4</v>
      </c>
    </row>
    <row r="381" spans="1:5" ht="12.75" customHeight="1">
      <c r="A381" s="16">
        <v>2912</v>
      </c>
      <c r="B381" s="15" t="s">
        <v>381</v>
      </c>
      <c r="C381" s="15" t="s">
        <v>478</v>
      </c>
      <c r="D381" s="16" t="s">
        <v>29</v>
      </c>
      <c r="E381" s="16">
        <v>5</v>
      </c>
    </row>
    <row r="382" spans="1:5" ht="12.75" customHeight="1">
      <c r="A382" s="16">
        <v>2913</v>
      </c>
      <c r="B382" s="15" t="s">
        <v>382</v>
      </c>
      <c r="C382" s="15" t="s">
        <v>478</v>
      </c>
      <c r="D382" s="16" t="s">
        <v>29</v>
      </c>
      <c r="E382" s="16">
        <v>3</v>
      </c>
    </row>
    <row r="383" spans="1:5" ht="12.75" customHeight="1">
      <c r="A383" s="16">
        <v>2604</v>
      </c>
      <c r="B383" s="15" t="s">
        <v>383</v>
      </c>
      <c r="C383" s="15" t="s">
        <v>480</v>
      </c>
      <c r="D383" s="16" t="s">
        <v>27</v>
      </c>
      <c r="E383" s="16">
        <v>3</v>
      </c>
    </row>
    <row r="384" spans="1:5" ht="12.75" customHeight="1">
      <c r="A384" s="16">
        <v>2605</v>
      </c>
      <c r="B384" s="15" t="s">
        <v>384</v>
      </c>
      <c r="C384" s="15" t="s">
        <v>480</v>
      </c>
      <c r="D384" s="16" t="s">
        <v>29</v>
      </c>
      <c r="E384" s="16">
        <v>2</v>
      </c>
    </row>
    <row r="385" spans="1:5" ht="12.75" customHeight="1">
      <c r="A385" s="16">
        <v>2606</v>
      </c>
      <c r="B385" s="15" t="s">
        <v>385</v>
      </c>
      <c r="C385" s="15" t="s">
        <v>480</v>
      </c>
      <c r="D385" s="16" t="s">
        <v>13</v>
      </c>
      <c r="E385" s="16">
        <v>3</v>
      </c>
    </row>
    <row r="386" spans="1:5" ht="12.75" customHeight="1">
      <c r="A386" s="16">
        <v>2603</v>
      </c>
      <c r="B386" s="15" t="s">
        <v>386</v>
      </c>
      <c r="C386" s="15" t="s">
        <v>480</v>
      </c>
      <c r="D386" s="16" t="s">
        <v>20</v>
      </c>
      <c r="E386" s="16">
        <v>4</v>
      </c>
    </row>
    <row r="387" spans="1:5" ht="12.75" customHeight="1">
      <c r="A387" s="16">
        <v>2189</v>
      </c>
      <c r="B387" s="15" t="s">
        <v>387</v>
      </c>
      <c r="C387" s="15" t="s">
        <v>459</v>
      </c>
      <c r="D387" s="16" t="s">
        <v>13</v>
      </c>
      <c r="E387" s="16">
        <v>1</v>
      </c>
    </row>
    <row r="388" spans="1:5" ht="12.75" customHeight="1">
      <c r="A388" s="16">
        <v>2454</v>
      </c>
      <c r="B388" s="15" t="s">
        <v>388</v>
      </c>
      <c r="C388" s="15" t="s">
        <v>464</v>
      </c>
      <c r="D388" s="16" t="s">
        <v>29</v>
      </c>
      <c r="E388" s="16">
        <v>1</v>
      </c>
    </row>
    <row r="389" spans="1:5" ht="12.75" customHeight="1">
      <c r="A389" s="16">
        <v>692</v>
      </c>
      <c r="B389" s="15" t="s">
        <v>389</v>
      </c>
      <c r="C389" s="15" t="s">
        <v>12</v>
      </c>
      <c r="D389" s="16" t="s">
        <v>27</v>
      </c>
      <c r="E389" s="16" t="s">
        <v>13</v>
      </c>
    </row>
    <row r="390" spans="1:5" ht="12.75" customHeight="1">
      <c r="A390" s="16">
        <v>1815</v>
      </c>
      <c r="B390" s="15" t="s">
        <v>390</v>
      </c>
      <c r="C390" s="15" t="s">
        <v>12</v>
      </c>
      <c r="D390" s="16" t="s">
        <v>27</v>
      </c>
      <c r="E390" s="16">
        <v>4</v>
      </c>
    </row>
    <row r="391" spans="1:5" ht="12.75" customHeight="1">
      <c r="A391" s="16">
        <v>1814</v>
      </c>
      <c r="B391" s="15" t="s">
        <v>391</v>
      </c>
      <c r="C391" s="15" t="s">
        <v>472</v>
      </c>
      <c r="D391" s="16" t="s">
        <v>13</v>
      </c>
      <c r="E391" s="16">
        <v>3</v>
      </c>
    </row>
    <row r="392" spans="1:5" ht="12.75" customHeight="1">
      <c r="A392" s="16"/>
      <c r="B392" s="15" t="s">
        <v>392</v>
      </c>
      <c r="C392" s="15"/>
      <c r="D392" s="16" t="s">
        <v>513</v>
      </c>
      <c r="E392" s="16">
        <v>5</v>
      </c>
    </row>
    <row r="393" spans="1:5" ht="12.75" customHeight="1">
      <c r="A393" s="16">
        <v>2341</v>
      </c>
      <c r="B393" s="15" t="s">
        <v>394</v>
      </c>
      <c r="C393" s="15" t="s">
        <v>472</v>
      </c>
      <c r="D393" s="16" t="s">
        <v>20</v>
      </c>
      <c r="E393" s="16">
        <v>1</v>
      </c>
    </row>
    <row r="394" spans="1:5" ht="12.75" customHeight="1">
      <c r="A394" s="16">
        <v>771</v>
      </c>
      <c r="B394" s="15" t="s">
        <v>392</v>
      </c>
      <c r="C394" s="16" t="s">
        <v>463</v>
      </c>
      <c r="D394" s="14" t="s">
        <v>513</v>
      </c>
      <c r="E394" s="14">
        <v>5</v>
      </c>
    </row>
    <row r="395" spans="1:5" ht="12.75" customHeight="1">
      <c r="A395" s="16"/>
      <c r="B395" s="15" t="s">
        <v>498</v>
      </c>
      <c r="C395" s="15" t="s">
        <v>463</v>
      </c>
      <c r="D395" s="16"/>
      <c r="E395" s="16"/>
    </row>
    <row r="396" spans="1:5" ht="12.75" customHeight="1">
      <c r="A396" s="16">
        <v>1071</v>
      </c>
      <c r="B396" s="15" t="s">
        <v>393</v>
      </c>
      <c r="C396" s="15" t="s">
        <v>457</v>
      </c>
      <c r="D396" s="16" t="s">
        <v>27</v>
      </c>
      <c r="E396" s="16">
        <v>4</v>
      </c>
    </row>
    <row r="397" spans="1:5" ht="12.75" customHeight="1">
      <c r="A397" s="16">
        <v>771</v>
      </c>
      <c r="B397" s="15" t="s">
        <v>395</v>
      </c>
      <c r="C397" s="15" t="s">
        <v>12</v>
      </c>
      <c r="D397" s="17" t="s">
        <v>13</v>
      </c>
      <c r="E397" s="17">
        <v>1</v>
      </c>
    </row>
    <row r="398" spans="1:5" ht="12.75" customHeight="1">
      <c r="A398" s="16">
        <v>1203</v>
      </c>
      <c r="B398" s="15" t="s">
        <v>396</v>
      </c>
      <c r="C398" s="15" t="s">
        <v>476</v>
      </c>
      <c r="D398" s="16" t="s">
        <v>13</v>
      </c>
      <c r="E398" s="16">
        <v>2</v>
      </c>
    </row>
    <row r="399" spans="1:5" ht="12.75" customHeight="1">
      <c r="A399" s="16">
        <v>2958</v>
      </c>
      <c r="B399" s="15" t="s">
        <v>397</v>
      </c>
      <c r="C399" s="15" t="s">
        <v>12</v>
      </c>
      <c r="D399" s="16" t="s">
        <v>13</v>
      </c>
      <c r="E399" s="16">
        <v>3</v>
      </c>
    </row>
    <row r="400" spans="1:5" ht="12.75" customHeight="1">
      <c r="A400" s="16">
        <v>2614</v>
      </c>
      <c r="B400" s="15" t="s">
        <v>398</v>
      </c>
      <c r="C400" s="15" t="s">
        <v>474</v>
      </c>
      <c r="D400" s="16" t="s">
        <v>27</v>
      </c>
      <c r="E400" s="16">
        <v>3</v>
      </c>
    </row>
    <row r="401" spans="1:5" ht="12.75" customHeight="1">
      <c r="A401" s="16">
        <v>3055</v>
      </c>
      <c r="B401" s="15" t="s">
        <v>399</v>
      </c>
      <c r="C401" s="15" t="s">
        <v>476</v>
      </c>
      <c r="D401" s="16" t="s">
        <v>513</v>
      </c>
      <c r="E401" s="16">
        <v>5</v>
      </c>
    </row>
    <row r="402" spans="1:5" ht="12.75" customHeight="1">
      <c r="A402" s="16">
        <v>2632</v>
      </c>
      <c r="B402" s="15" t="s">
        <v>400</v>
      </c>
      <c r="C402" s="15" t="s">
        <v>474</v>
      </c>
      <c r="D402" s="16" t="s">
        <v>13</v>
      </c>
      <c r="E402" s="16">
        <v>4</v>
      </c>
    </row>
    <row r="403" spans="1:5" ht="12.75" customHeight="1">
      <c r="A403" s="16">
        <v>1212</v>
      </c>
      <c r="B403" s="15" t="s">
        <v>401</v>
      </c>
      <c r="C403" s="15" t="s">
        <v>473</v>
      </c>
      <c r="D403" s="16" t="s">
        <v>13</v>
      </c>
      <c r="E403" s="16">
        <v>2</v>
      </c>
    </row>
    <row r="404" spans="1:5" ht="12.75" customHeight="1">
      <c r="A404" s="16">
        <v>1668</v>
      </c>
      <c r="B404" s="15" t="s">
        <v>402</v>
      </c>
      <c r="C404" s="15" t="s">
        <v>493</v>
      </c>
      <c r="D404" s="16" t="s">
        <v>13</v>
      </c>
      <c r="E404" s="16">
        <v>4</v>
      </c>
    </row>
    <row r="405" spans="1:5" ht="12.75" customHeight="1">
      <c r="A405" s="16">
        <v>2488</v>
      </c>
      <c r="B405" s="15" t="s">
        <v>403</v>
      </c>
      <c r="C405" s="15" t="s">
        <v>473</v>
      </c>
      <c r="D405" s="16" t="s">
        <v>13</v>
      </c>
      <c r="E405" s="16">
        <v>4</v>
      </c>
    </row>
    <row r="406" spans="1:5" ht="12.75" customHeight="1">
      <c r="A406" s="16">
        <v>2086</v>
      </c>
      <c r="B406" s="15" t="s">
        <v>404</v>
      </c>
      <c r="C406" s="15" t="s">
        <v>466</v>
      </c>
      <c r="D406" s="16" t="s">
        <v>13</v>
      </c>
      <c r="E406" s="16">
        <v>4</v>
      </c>
    </row>
    <row r="407" spans="1:5" ht="12.75" customHeight="1">
      <c r="A407" s="16">
        <v>2114</v>
      </c>
      <c r="B407" s="15" t="s">
        <v>405</v>
      </c>
      <c r="C407" s="15" t="s">
        <v>466</v>
      </c>
      <c r="D407" s="16" t="s">
        <v>29</v>
      </c>
      <c r="E407" s="16">
        <v>1</v>
      </c>
    </row>
    <row r="408" spans="1:5" ht="12.75" customHeight="1">
      <c r="A408" s="16">
        <v>2115</v>
      </c>
      <c r="B408" s="15" t="s">
        <v>406</v>
      </c>
      <c r="C408" s="15" t="s">
        <v>466</v>
      </c>
      <c r="D408" s="16" t="s">
        <v>20</v>
      </c>
      <c r="E408" s="16">
        <v>5</v>
      </c>
    </row>
    <row r="409" spans="1:5" ht="12.75" customHeight="1">
      <c r="A409" s="16">
        <v>1780</v>
      </c>
      <c r="B409" s="15" t="s">
        <v>407</v>
      </c>
      <c r="C409" s="15" t="s">
        <v>14</v>
      </c>
      <c r="D409" s="16" t="s">
        <v>13</v>
      </c>
      <c r="E409" s="16">
        <v>3</v>
      </c>
    </row>
    <row r="410" spans="1:5" ht="12.75" customHeight="1">
      <c r="A410" s="16">
        <v>2047</v>
      </c>
      <c r="B410" s="15" t="s">
        <v>408</v>
      </c>
      <c r="C410" s="15" t="s">
        <v>470</v>
      </c>
      <c r="D410" s="16" t="s">
        <v>13</v>
      </c>
      <c r="E410" s="16">
        <v>3</v>
      </c>
    </row>
    <row r="411" spans="1:5" ht="12.75" customHeight="1">
      <c r="A411" s="16">
        <v>1835</v>
      </c>
      <c r="B411" s="15" t="s">
        <v>409</v>
      </c>
      <c r="C411" s="15" t="s">
        <v>459</v>
      </c>
      <c r="D411" s="16" t="s">
        <v>13</v>
      </c>
      <c r="E411" s="16">
        <v>1</v>
      </c>
    </row>
    <row r="412" spans="1:5" ht="12.75" customHeight="1">
      <c r="A412" s="16">
        <v>211</v>
      </c>
      <c r="B412" s="15" t="s">
        <v>411</v>
      </c>
      <c r="C412" s="15" t="s">
        <v>477</v>
      </c>
      <c r="D412" s="16" t="s">
        <v>27</v>
      </c>
      <c r="E412" s="16">
        <v>3</v>
      </c>
    </row>
    <row r="413" spans="1:5" ht="12.75" customHeight="1">
      <c r="A413" s="16">
        <v>212</v>
      </c>
      <c r="B413" s="15" t="s">
        <v>410</v>
      </c>
      <c r="C413" s="15" t="s">
        <v>484</v>
      </c>
      <c r="D413" s="16" t="s">
        <v>27</v>
      </c>
      <c r="E413" s="16">
        <v>3</v>
      </c>
    </row>
    <row r="414" spans="1:5" ht="12.75" customHeight="1">
      <c r="A414" s="16">
        <v>670</v>
      </c>
      <c r="B414" s="15" t="s">
        <v>412</v>
      </c>
      <c r="C414" s="15" t="s">
        <v>14</v>
      </c>
      <c r="D414" s="16" t="s">
        <v>27</v>
      </c>
      <c r="E414" s="16">
        <v>2</v>
      </c>
    </row>
    <row r="415" spans="1:5" ht="12.75" customHeight="1">
      <c r="A415" s="16">
        <v>2785</v>
      </c>
      <c r="B415" s="15" t="s">
        <v>413</v>
      </c>
      <c r="C415" s="15" t="s">
        <v>486</v>
      </c>
      <c r="D415" s="16" t="s">
        <v>27</v>
      </c>
      <c r="E415" s="16">
        <v>5</v>
      </c>
    </row>
    <row r="416" spans="1:5" ht="12.75" customHeight="1">
      <c r="A416" s="16">
        <v>785</v>
      </c>
      <c r="B416" s="15" t="s">
        <v>414</v>
      </c>
      <c r="C416" s="15" t="s">
        <v>12</v>
      </c>
      <c r="D416" s="16" t="s">
        <v>27</v>
      </c>
      <c r="E416" s="16">
        <v>2</v>
      </c>
    </row>
    <row r="417" spans="1:5" ht="12.75" customHeight="1">
      <c r="A417" s="16">
        <v>475</v>
      </c>
      <c r="B417" s="15" t="s">
        <v>415</v>
      </c>
      <c r="C417" s="15" t="s">
        <v>476</v>
      </c>
      <c r="D417" s="16" t="s">
        <v>13</v>
      </c>
      <c r="E417" s="16">
        <v>2</v>
      </c>
    </row>
    <row r="418" spans="1:5" ht="12.75" customHeight="1">
      <c r="A418" s="16">
        <v>2635</v>
      </c>
      <c r="B418" s="15" t="s">
        <v>416</v>
      </c>
      <c r="C418" s="15" t="s">
        <v>480</v>
      </c>
      <c r="D418" s="16" t="s">
        <v>29</v>
      </c>
      <c r="E418" s="16">
        <v>2</v>
      </c>
    </row>
    <row r="419" spans="1:5" ht="12.75" customHeight="1">
      <c r="A419" s="16">
        <v>2936</v>
      </c>
      <c r="B419" s="15" t="s">
        <v>417</v>
      </c>
      <c r="C419" s="15" t="s">
        <v>483</v>
      </c>
      <c r="D419" s="16" t="s">
        <v>29</v>
      </c>
      <c r="E419" s="16">
        <v>5</v>
      </c>
    </row>
    <row r="420" spans="1:5" ht="12.75" customHeight="1">
      <c r="A420" s="16">
        <v>2783</v>
      </c>
      <c r="B420" s="15" t="s">
        <v>418</v>
      </c>
      <c r="C420" s="15" t="s">
        <v>492</v>
      </c>
      <c r="D420" s="16" t="s">
        <v>29</v>
      </c>
      <c r="E420" s="16">
        <v>5</v>
      </c>
    </row>
    <row r="421" spans="1:5" ht="12.75" customHeight="1">
      <c r="A421" s="16">
        <v>2636</v>
      </c>
      <c r="B421" s="15" t="s">
        <v>419</v>
      </c>
      <c r="C421" s="15" t="s">
        <v>480</v>
      </c>
      <c r="D421" s="16" t="s">
        <v>29</v>
      </c>
      <c r="E421" s="16">
        <v>4</v>
      </c>
    </row>
    <row r="422" spans="1:5" ht="12.75" customHeight="1">
      <c r="A422" s="16">
        <v>358</v>
      </c>
      <c r="B422" s="15" t="s">
        <v>420</v>
      </c>
      <c r="C422" s="15" t="s">
        <v>14</v>
      </c>
      <c r="D422" s="16" t="s">
        <v>27</v>
      </c>
      <c r="E422" s="16">
        <v>2</v>
      </c>
    </row>
    <row r="423" spans="1:5" ht="12.75" customHeight="1">
      <c r="A423" s="16">
        <v>1435</v>
      </c>
      <c r="B423" s="15" t="s">
        <v>421</v>
      </c>
      <c r="C423" s="15" t="s">
        <v>465</v>
      </c>
      <c r="D423" s="16" t="s">
        <v>13</v>
      </c>
      <c r="E423" s="16">
        <v>4</v>
      </c>
    </row>
    <row r="424" spans="1:5" ht="12.75" customHeight="1">
      <c r="A424" s="16">
        <v>2979</v>
      </c>
      <c r="B424" s="15" t="s">
        <v>422</v>
      </c>
      <c r="C424" s="15" t="s">
        <v>477</v>
      </c>
      <c r="D424" s="16" t="s">
        <v>20</v>
      </c>
      <c r="E424" s="16">
        <v>5</v>
      </c>
    </row>
    <row r="425" spans="1:5" ht="12.75" customHeight="1">
      <c r="A425" s="16">
        <v>2177</v>
      </c>
      <c r="B425" s="15" t="s">
        <v>423</v>
      </c>
      <c r="C425" s="15" t="s">
        <v>466</v>
      </c>
      <c r="D425" s="16" t="s">
        <v>13</v>
      </c>
      <c r="E425" s="16">
        <v>0</v>
      </c>
    </row>
    <row r="426" spans="1:5" ht="12.75" customHeight="1">
      <c r="A426" s="16">
        <v>2736</v>
      </c>
      <c r="B426" s="15" t="s">
        <v>424</v>
      </c>
      <c r="C426" s="15" t="s">
        <v>474</v>
      </c>
      <c r="D426" s="16" t="s">
        <v>13</v>
      </c>
      <c r="E426" s="16">
        <v>0</v>
      </c>
    </row>
    <row r="427" spans="1:5" ht="12.75" customHeight="1">
      <c r="A427" s="16">
        <v>1187</v>
      </c>
      <c r="B427" s="15" t="s">
        <v>425</v>
      </c>
      <c r="C427" s="15" t="s">
        <v>484</v>
      </c>
      <c r="D427" s="16" t="s">
        <v>13</v>
      </c>
      <c r="E427" s="16">
        <v>4</v>
      </c>
    </row>
    <row r="428" spans="1:5" ht="12.75" customHeight="1">
      <c r="A428" s="16">
        <v>402</v>
      </c>
      <c r="B428" s="15" t="s">
        <v>426</v>
      </c>
      <c r="C428" s="15" t="s">
        <v>12</v>
      </c>
      <c r="D428" s="16" t="s">
        <v>13</v>
      </c>
      <c r="E428" s="16" t="s">
        <v>13</v>
      </c>
    </row>
    <row r="429" spans="1:5" ht="12.75" customHeight="1">
      <c r="A429" s="16">
        <v>1134</v>
      </c>
      <c r="B429" s="15" t="s">
        <v>427</v>
      </c>
      <c r="C429" s="15" t="s">
        <v>458</v>
      </c>
      <c r="D429" s="16" t="s">
        <v>27</v>
      </c>
      <c r="E429" s="16">
        <v>2</v>
      </c>
    </row>
    <row r="430" spans="1:5" ht="12.75" customHeight="1">
      <c r="A430" s="16">
        <v>2688</v>
      </c>
      <c r="B430" s="15" t="s">
        <v>428</v>
      </c>
      <c r="C430" s="15" t="s">
        <v>470</v>
      </c>
      <c r="D430" s="16" t="s">
        <v>13</v>
      </c>
      <c r="E430" s="16">
        <v>3</v>
      </c>
    </row>
    <row r="431" spans="1:5" ht="12.75" customHeight="1">
      <c r="A431" s="16">
        <v>1858</v>
      </c>
      <c r="B431" s="15" t="s">
        <v>429</v>
      </c>
      <c r="C431" s="15" t="s">
        <v>14</v>
      </c>
      <c r="D431" s="16" t="s">
        <v>13</v>
      </c>
      <c r="E431" s="16">
        <v>3</v>
      </c>
    </row>
    <row r="432" spans="1:5" ht="12.75" customHeight="1">
      <c r="A432" s="16">
        <v>1353</v>
      </c>
      <c r="B432" s="15" t="s">
        <v>430</v>
      </c>
      <c r="C432" s="15" t="s">
        <v>493</v>
      </c>
      <c r="D432" s="16" t="s">
        <v>13</v>
      </c>
      <c r="E432" s="16">
        <v>4</v>
      </c>
    </row>
    <row r="433" spans="1:5" ht="12.75" customHeight="1">
      <c r="A433" s="16">
        <v>876</v>
      </c>
      <c r="B433" s="15" t="s">
        <v>431</v>
      </c>
      <c r="C433" s="15" t="s">
        <v>476</v>
      </c>
      <c r="D433" s="16" t="s">
        <v>13</v>
      </c>
      <c r="E433" s="16">
        <v>3</v>
      </c>
    </row>
    <row r="434" spans="1:5" ht="12.75" customHeight="1">
      <c r="A434" s="16">
        <v>2700</v>
      </c>
      <c r="B434" s="15" t="s">
        <v>432</v>
      </c>
      <c r="C434" s="15" t="s">
        <v>480</v>
      </c>
      <c r="D434" s="16" t="s">
        <v>29</v>
      </c>
      <c r="E434" s="16">
        <v>3</v>
      </c>
    </row>
    <row r="435" spans="1:5" ht="12.75" customHeight="1">
      <c r="A435" s="16">
        <v>2880</v>
      </c>
      <c r="B435" s="15" t="s">
        <v>21</v>
      </c>
      <c r="C435" s="15" t="s">
        <v>457</v>
      </c>
      <c r="D435" s="16" t="s">
        <v>20</v>
      </c>
      <c r="E435" s="16">
        <v>3</v>
      </c>
    </row>
    <row r="436" spans="1:5" ht="12.75" customHeight="1">
      <c r="A436" s="16">
        <v>696</v>
      </c>
      <c r="B436" s="15" t="s">
        <v>433</v>
      </c>
      <c r="C436" s="15" t="s">
        <v>473</v>
      </c>
      <c r="D436" s="16" t="s">
        <v>27</v>
      </c>
      <c r="E436" s="16">
        <v>2</v>
      </c>
    </row>
    <row r="437" spans="1:5" ht="12.75" customHeight="1">
      <c r="A437" s="16">
        <v>2971</v>
      </c>
      <c r="B437" s="15" t="s">
        <v>434</v>
      </c>
      <c r="C437" s="15" t="s">
        <v>478</v>
      </c>
      <c r="D437" s="16" t="s">
        <v>513</v>
      </c>
      <c r="E437" s="16">
        <v>5</v>
      </c>
    </row>
    <row r="438" spans="1:5" ht="12.75" customHeight="1">
      <c r="A438" s="16">
        <v>1659</v>
      </c>
      <c r="B438" s="15" t="s">
        <v>435</v>
      </c>
      <c r="C438" s="15" t="s">
        <v>470</v>
      </c>
      <c r="D438" s="16" t="s">
        <v>27</v>
      </c>
      <c r="E438" s="16">
        <v>1</v>
      </c>
    </row>
    <row r="439" spans="1:5" ht="12.75" customHeight="1">
      <c r="A439" s="16">
        <v>2298</v>
      </c>
      <c r="B439" s="15" t="s">
        <v>436</v>
      </c>
      <c r="C439" s="15" t="s">
        <v>470</v>
      </c>
      <c r="D439" s="16" t="s">
        <v>20</v>
      </c>
      <c r="E439" s="16">
        <v>2</v>
      </c>
    </row>
    <row r="440" spans="1:5" ht="12.75" customHeight="1">
      <c r="A440" s="16">
        <v>1660</v>
      </c>
      <c r="B440" s="15" t="s">
        <v>437</v>
      </c>
      <c r="C440" s="15" t="s">
        <v>470</v>
      </c>
      <c r="D440" s="16" t="s">
        <v>20</v>
      </c>
      <c r="E440" s="16">
        <v>2</v>
      </c>
    </row>
    <row r="441" spans="1:5" ht="12.75" customHeight="1">
      <c r="A441" s="16">
        <v>1102</v>
      </c>
      <c r="B441" s="15" t="s">
        <v>438</v>
      </c>
      <c r="C441" s="15" t="s">
        <v>460</v>
      </c>
      <c r="D441" s="16" t="s">
        <v>13</v>
      </c>
      <c r="E441" s="16">
        <v>1</v>
      </c>
    </row>
    <row r="442" spans="1:5" ht="12.75" customHeight="1">
      <c r="A442" s="16">
        <v>986</v>
      </c>
      <c r="B442" s="15" t="s">
        <v>439</v>
      </c>
      <c r="C442" s="15" t="s">
        <v>460</v>
      </c>
      <c r="D442" s="16" t="s">
        <v>20</v>
      </c>
      <c r="E442" s="16">
        <v>1</v>
      </c>
    </row>
    <row r="443" spans="1:5" ht="12.75" customHeight="1">
      <c r="A443" s="16">
        <v>1407</v>
      </c>
      <c r="B443" s="15" t="s">
        <v>440</v>
      </c>
      <c r="C443" s="15" t="s">
        <v>457</v>
      </c>
      <c r="D443" s="16" t="s">
        <v>13</v>
      </c>
      <c r="E443" s="16">
        <v>1</v>
      </c>
    </row>
    <row r="444" spans="1:5" ht="12.75" customHeight="1">
      <c r="A444" s="16">
        <v>2531</v>
      </c>
      <c r="B444" s="15" t="s">
        <v>441</v>
      </c>
      <c r="C444" s="15"/>
      <c r="D444" s="16" t="s">
        <v>27</v>
      </c>
      <c r="E444" s="16">
        <v>5</v>
      </c>
    </row>
    <row r="445" spans="1:5" ht="12.75" customHeight="1">
      <c r="A445" s="16">
        <v>2390</v>
      </c>
      <c r="B445" s="15" t="s">
        <v>442</v>
      </c>
      <c r="C445" s="15" t="s">
        <v>466</v>
      </c>
      <c r="D445" s="16" t="s">
        <v>13</v>
      </c>
      <c r="E445" s="16">
        <v>3</v>
      </c>
    </row>
    <row r="446" spans="1:5" ht="12.75" customHeight="1">
      <c r="A446" s="16">
        <v>1771</v>
      </c>
      <c r="B446" s="15" t="s">
        <v>443</v>
      </c>
      <c r="C446" s="15" t="s">
        <v>476</v>
      </c>
      <c r="D446" s="16" t="s">
        <v>13</v>
      </c>
      <c r="E446" s="16">
        <v>3</v>
      </c>
    </row>
    <row r="447" spans="1:5" ht="12.75" customHeight="1">
      <c r="A447" s="16">
        <v>2824</v>
      </c>
      <c r="B447" s="15" t="s">
        <v>444</v>
      </c>
      <c r="C447" s="15" t="s">
        <v>481</v>
      </c>
      <c r="D447" s="16" t="s">
        <v>513</v>
      </c>
      <c r="E447" s="16">
        <v>3</v>
      </c>
    </row>
    <row r="448" spans="1:5" ht="12.75" customHeight="1">
      <c r="A448" s="16">
        <v>1397</v>
      </c>
      <c r="B448" s="15" t="s">
        <v>445</v>
      </c>
      <c r="C448" s="15" t="s">
        <v>481</v>
      </c>
      <c r="D448" s="16" t="s">
        <v>13</v>
      </c>
      <c r="E448" s="16">
        <v>3</v>
      </c>
    </row>
    <row r="449" spans="1:5" ht="12.75" customHeight="1">
      <c r="A449" s="16">
        <v>2692</v>
      </c>
      <c r="B449" s="15" t="s">
        <v>446</v>
      </c>
      <c r="C449" s="15" t="s">
        <v>481</v>
      </c>
      <c r="D449" s="16" t="s">
        <v>20</v>
      </c>
      <c r="E449" s="16">
        <v>4</v>
      </c>
    </row>
    <row r="450" spans="1:5" ht="12.75" customHeight="1">
      <c r="A450" s="16">
        <v>712</v>
      </c>
      <c r="B450" s="15" t="s">
        <v>447</v>
      </c>
      <c r="C450" s="15" t="s">
        <v>475</v>
      </c>
      <c r="D450" s="16" t="s">
        <v>13</v>
      </c>
      <c r="E450" s="16">
        <v>4</v>
      </c>
    </row>
    <row r="451" spans="1:5" ht="12.75" customHeight="1">
      <c r="A451" s="16">
        <v>3036</v>
      </c>
      <c r="B451" s="15" t="s">
        <v>448</v>
      </c>
      <c r="C451" s="15" t="s">
        <v>465</v>
      </c>
      <c r="D451" s="16" t="s">
        <v>513</v>
      </c>
      <c r="E451" s="16">
        <v>5</v>
      </c>
    </row>
    <row r="452" spans="1:5" ht="12.75" customHeight="1">
      <c r="A452" s="16"/>
      <c r="B452" s="15" t="s">
        <v>509</v>
      </c>
      <c r="C452" s="15" t="s">
        <v>465</v>
      </c>
      <c r="D452" s="16"/>
      <c r="E452" s="16"/>
    </row>
    <row r="453" spans="1:5" ht="12.75" customHeight="1">
      <c r="A453" s="16">
        <v>2918</v>
      </c>
      <c r="B453" s="15" t="s">
        <v>25</v>
      </c>
      <c r="C453" s="15" t="s">
        <v>460</v>
      </c>
      <c r="D453" s="16" t="s">
        <v>20</v>
      </c>
      <c r="E453" s="16">
        <v>5</v>
      </c>
    </row>
    <row r="454" spans="1:5" ht="12.75" customHeight="1">
      <c r="A454" s="16">
        <v>2452</v>
      </c>
      <c r="B454" s="15" t="s">
        <v>449</v>
      </c>
      <c r="C454" s="15" t="s">
        <v>466</v>
      </c>
      <c r="D454" s="16" t="s">
        <v>13</v>
      </c>
      <c r="E454" s="16">
        <v>2</v>
      </c>
    </row>
    <row r="455" spans="1:5" ht="12.75" customHeight="1">
      <c r="A455" s="16">
        <v>2689</v>
      </c>
      <c r="B455" s="15" t="s">
        <v>507</v>
      </c>
      <c r="C455" s="15"/>
      <c r="D455" s="16"/>
      <c r="E455" s="16"/>
    </row>
    <row r="456" spans="1:5" ht="12.75" customHeight="1">
      <c r="A456" s="16">
        <v>2835</v>
      </c>
      <c r="B456" s="15" t="s">
        <v>450</v>
      </c>
      <c r="C456" s="15" t="s">
        <v>470</v>
      </c>
      <c r="D456" s="16" t="s">
        <v>13</v>
      </c>
      <c r="E456" s="16">
        <v>2</v>
      </c>
    </row>
    <row r="457" spans="1:5" ht="12.75" customHeight="1">
      <c r="A457" s="16">
        <v>2827</v>
      </c>
      <c r="B457" s="15" t="s">
        <v>451</v>
      </c>
      <c r="C457" s="15" t="s">
        <v>466</v>
      </c>
      <c r="D457" s="16" t="s">
        <v>29</v>
      </c>
      <c r="E457" s="16">
        <v>1</v>
      </c>
    </row>
    <row r="458" spans="1:5" ht="12.75" customHeight="1">
      <c r="A458" s="16">
        <v>1191</v>
      </c>
      <c r="B458" s="15" t="s">
        <v>451</v>
      </c>
      <c r="C458" s="15" t="s">
        <v>466</v>
      </c>
      <c r="D458" s="16" t="s">
        <v>13</v>
      </c>
      <c r="E458" s="16">
        <v>3</v>
      </c>
    </row>
    <row r="459" spans="1:5" ht="12.75" customHeight="1">
      <c r="A459" s="16">
        <v>2984</v>
      </c>
      <c r="B459" s="15" t="s">
        <v>452</v>
      </c>
      <c r="C459" s="15" t="s">
        <v>482</v>
      </c>
      <c r="D459" s="16" t="s">
        <v>29</v>
      </c>
      <c r="E459" s="16">
        <v>5</v>
      </c>
    </row>
    <row r="460" spans="1:5" ht="12.75" customHeight="1">
      <c r="A460" s="16">
        <v>1191</v>
      </c>
      <c r="B460" s="15" t="s">
        <v>453</v>
      </c>
      <c r="C460" s="15"/>
      <c r="D460" s="16" t="s">
        <v>27</v>
      </c>
      <c r="E460" s="16">
        <v>5</v>
      </c>
    </row>
    <row r="461" spans="1:5" ht="12.75" customHeight="1">
      <c r="A461" s="16"/>
      <c r="B461" s="15" t="s">
        <v>510</v>
      </c>
      <c r="C461" s="15" t="s">
        <v>457</v>
      </c>
      <c r="D461" s="16"/>
      <c r="E461" s="16"/>
    </row>
    <row r="462" spans="1:5" ht="12.75" customHeight="1">
      <c r="A462" s="16">
        <v>2594</v>
      </c>
      <c r="B462" s="15" t="s">
        <v>454</v>
      </c>
      <c r="C462" s="15" t="s">
        <v>458</v>
      </c>
      <c r="D462" s="16" t="s">
        <v>29</v>
      </c>
      <c r="E462" s="16">
        <v>2</v>
      </c>
    </row>
    <row r="463" spans="1:5" ht="12.75" customHeight="1">
      <c r="A463" s="16">
        <v>1360</v>
      </c>
      <c r="B463" s="15" t="s">
        <v>455</v>
      </c>
      <c r="C463" s="15" t="s">
        <v>457</v>
      </c>
      <c r="D463" s="17" t="s">
        <v>13</v>
      </c>
      <c r="E463" s="17">
        <v>4</v>
      </c>
    </row>
    <row r="464" spans="1:5" ht="12.75" customHeight="1">
      <c r="A464" s="16">
        <v>1893</v>
      </c>
      <c r="B464" s="15" t="s">
        <v>456</v>
      </c>
      <c r="C464" s="15" t="s">
        <v>459</v>
      </c>
      <c r="D464" s="16" t="s">
        <v>13</v>
      </c>
      <c r="E464" s="16" t="s">
        <v>13</v>
      </c>
    </row>
    <row r="465" spans="1:5" ht="12.75" customHeight="1">
      <c r="A465" s="16">
        <v>2789</v>
      </c>
      <c r="B465" s="15" t="s">
        <v>122</v>
      </c>
      <c r="C465" s="15" t="s">
        <v>465</v>
      </c>
      <c r="D465" s="16" t="s">
        <v>513</v>
      </c>
      <c r="E465" s="16">
        <v>2</v>
      </c>
    </row>
    <row r="466" spans="1:5" ht="12.75" customHeight="1">
      <c r="A466" s="16">
        <v>3011</v>
      </c>
      <c r="B466" s="15" t="s">
        <v>568</v>
      </c>
      <c r="C466" s="15" t="s">
        <v>460</v>
      </c>
      <c r="D466" s="16" t="s">
        <v>29</v>
      </c>
      <c r="E466" s="16">
        <v>0</v>
      </c>
    </row>
    <row r="467" spans="1:5" ht="12.75" customHeight="1">
      <c r="A467" s="16">
        <v>3070</v>
      </c>
      <c r="B467" s="15" t="s">
        <v>553</v>
      </c>
      <c r="C467" s="15" t="s">
        <v>460</v>
      </c>
      <c r="D467" s="16" t="s">
        <v>513</v>
      </c>
      <c r="E467" s="16">
        <v>0</v>
      </c>
    </row>
    <row r="468" spans="1:5" ht="12.75">
      <c r="A468" s="11">
        <v>2917</v>
      </c>
      <c r="B468" s="11" t="s">
        <v>338</v>
      </c>
      <c r="C468" s="11" t="s">
        <v>460</v>
      </c>
      <c r="D468" s="11" t="s">
        <v>513</v>
      </c>
      <c r="E468" s="11">
        <v>5</v>
      </c>
    </row>
    <row r="469" spans="1:5" ht="12.75">
      <c r="A469" s="11">
        <v>3066</v>
      </c>
      <c r="B469" s="11" t="s">
        <v>494</v>
      </c>
      <c r="C469" s="11" t="s">
        <v>460</v>
      </c>
      <c r="D469" s="11" t="s">
        <v>13</v>
      </c>
      <c r="E469" s="11">
        <v>4</v>
      </c>
    </row>
    <row r="470" spans="1:5" ht="12.75">
      <c r="A470" s="11">
        <v>3027</v>
      </c>
      <c r="B470" s="11" t="s">
        <v>554</v>
      </c>
      <c r="C470" s="11" t="s">
        <v>486</v>
      </c>
      <c r="D470" s="11" t="s">
        <v>513</v>
      </c>
      <c r="E470" s="11" t="s">
        <v>120</v>
      </c>
    </row>
    <row r="471" spans="1:5" ht="12.75">
      <c r="A471" s="11">
        <v>2399</v>
      </c>
      <c r="B471" s="11" t="s">
        <v>315</v>
      </c>
      <c r="C471" s="11" t="s">
        <v>486</v>
      </c>
      <c r="D471" s="11" t="s">
        <v>13</v>
      </c>
      <c r="E471" s="11">
        <v>0</v>
      </c>
    </row>
    <row r="472" spans="1:5" ht="12.75">
      <c r="A472" s="11">
        <v>526</v>
      </c>
      <c r="B472" s="11" t="s">
        <v>555</v>
      </c>
      <c r="C472" s="11" t="s">
        <v>556</v>
      </c>
      <c r="D472" s="11" t="s">
        <v>557</v>
      </c>
      <c r="E472" s="11" t="s">
        <v>120</v>
      </c>
    </row>
    <row r="473" spans="1:5" ht="12.75">
      <c r="A473" s="11">
        <v>2560</v>
      </c>
      <c r="B473" s="11" t="s">
        <v>194</v>
      </c>
      <c r="C473" s="11" t="s">
        <v>558</v>
      </c>
      <c r="D473" s="11" t="s">
        <v>13</v>
      </c>
      <c r="E473" s="11">
        <v>4</v>
      </c>
    </row>
    <row r="474" spans="1:5" ht="12.75">
      <c r="A474" s="11">
        <v>3189</v>
      </c>
      <c r="B474" s="11" t="s">
        <v>559</v>
      </c>
      <c r="C474" s="11" t="s">
        <v>558</v>
      </c>
      <c r="D474" s="11" t="s">
        <v>513</v>
      </c>
      <c r="E474" s="11" t="s">
        <v>120</v>
      </c>
    </row>
    <row r="475" spans="1:5" ht="12.75">
      <c r="A475" s="11">
        <v>1952</v>
      </c>
      <c r="B475" s="11" t="s">
        <v>560</v>
      </c>
      <c r="C475" s="11" t="s">
        <v>458</v>
      </c>
      <c r="D475" s="11" t="s">
        <v>13</v>
      </c>
      <c r="E475" s="11" t="s">
        <v>120</v>
      </c>
    </row>
    <row r="476" spans="1:5" ht="12.75">
      <c r="A476" s="11">
        <v>1367</v>
      </c>
      <c r="B476" s="11" t="s">
        <v>561</v>
      </c>
      <c r="C476" s="11" t="s">
        <v>556</v>
      </c>
      <c r="D476" s="11" t="s">
        <v>13</v>
      </c>
      <c r="E476" s="11">
        <v>4</v>
      </c>
    </row>
    <row r="477" spans="1:5" ht="12.75">
      <c r="A477" s="11">
        <v>3188</v>
      </c>
      <c r="B477" s="11" t="s">
        <v>562</v>
      </c>
      <c r="C477" s="11" t="s">
        <v>460</v>
      </c>
      <c r="D477" s="11" t="s">
        <v>513</v>
      </c>
      <c r="E477" s="11" t="s">
        <v>120</v>
      </c>
    </row>
    <row r="478" spans="1:5" ht="12.75">
      <c r="A478" s="11">
        <v>3034</v>
      </c>
      <c r="B478" s="11" t="s">
        <v>496</v>
      </c>
      <c r="C478" s="11" t="s">
        <v>473</v>
      </c>
      <c r="D478" s="11" t="s">
        <v>13</v>
      </c>
      <c r="E478" s="11" t="s">
        <v>120</v>
      </c>
    </row>
    <row r="479" spans="1:5" ht="12.75">
      <c r="A479" s="11">
        <v>3051</v>
      </c>
      <c r="B479" s="11" t="s">
        <v>509</v>
      </c>
      <c r="C479" s="11" t="s">
        <v>465</v>
      </c>
      <c r="D479" s="11" t="s">
        <v>13</v>
      </c>
      <c r="E479" s="11" t="s">
        <v>120</v>
      </c>
    </row>
    <row r="480" spans="1:5" ht="12.75">
      <c r="A480" s="11">
        <v>2703</v>
      </c>
      <c r="B480" s="11" t="s">
        <v>563</v>
      </c>
      <c r="C480" s="11" t="s">
        <v>465</v>
      </c>
      <c r="D480" s="11" t="s">
        <v>557</v>
      </c>
      <c r="E480" s="11" t="s">
        <v>120</v>
      </c>
    </row>
    <row r="481" spans="1:5" ht="12.75">
      <c r="A481" s="11">
        <v>2318</v>
      </c>
      <c r="B481" s="11" t="s">
        <v>282</v>
      </c>
      <c r="C481" s="11" t="s">
        <v>558</v>
      </c>
      <c r="D481" s="11" t="s">
        <v>13</v>
      </c>
      <c r="E481" s="11">
        <v>4</v>
      </c>
    </row>
    <row r="482" spans="1:5" ht="12.75">
      <c r="A482" s="11">
        <v>2969</v>
      </c>
      <c r="B482" s="11" t="s">
        <v>564</v>
      </c>
      <c r="C482" s="11" t="s">
        <v>558</v>
      </c>
      <c r="D482" s="11" t="s">
        <v>557</v>
      </c>
      <c r="E482" s="11" t="s">
        <v>120</v>
      </c>
    </row>
    <row r="483" spans="1:5" ht="12.75">
      <c r="A483" s="11">
        <v>1605</v>
      </c>
      <c r="B483" s="11" t="s">
        <v>565</v>
      </c>
      <c r="C483" s="11" t="s">
        <v>566</v>
      </c>
      <c r="D483" s="11" t="s">
        <v>557</v>
      </c>
      <c r="E483" s="11">
        <v>0</v>
      </c>
    </row>
    <row r="484" spans="1:5" ht="12.75">
      <c r="A484" s="11">
        <v>2130</v>
      </c>
      <c r="B484" s="11" t="s">
        <v>115</v>
      </c>
      <c r="C484" s="11" t="s">
        <v>460</v>
      </c>
      <c r="D484" s="11" t="s">
        <v>13</v>
      </c>
      <c r="E484" s="11">
        <v>4</v>
      </c>
    </row>
    <row r="485" spans="1:5" ht="12.75">
      <c r="A485" s="11">
        <v>3068</v>
      </c>
      <c r="B485" s="11" t="s">
        <v>567</v>
      </c>
      <c r="C485" s="11" t="s">
        <v>460</v>
      </c>
      <c r="D485" s="11" t="s">
        <v>27</v>
      </c>
      <c r="E485" s="11" t="s">
        <v>120</v>
      </c>
    </row>
    <row r="486" spans="1:5" ht="12.75">
      <c r="A486" s="11">
        <v>2559</v>
      </c>
      <c r="B486" s="11" t="s">
        <v>339</v>
      </c>
      <c r="C486" s="11" t="s">
        <v>484</v>
      </c>
      <c r="D486" s="11" t="s">
        <v>13</v>
      </c>
      <c r="E486" s="11" t="s">
        <v>120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96"/>
  <sheetViews>
    <sheetView tabSelected="1" workbookViewId="0" topLeftCell="A50">
      <selection activeCell="I226" sqref="I226"/>
    </sheetView>
  </sheetViews>
  <sheetFormatPr defaultColWidth="9.140625" defaultRowHeight="12.75"/>
  <cols>
    <col min="1" max="1" width="3.57421875" style="0" customWidth="1"/>
    <col min="2" max="2" width="5.140625" style="0" customWidth="1"/>
    <col min="3" max="3" width="20.8515625" style="0" customWidth="1"/>
    <col min="4" max="4" width="22.7109375" style="0" customWidth="1"/>
    <col min="5" max="5" width="3.57421875" style="36" customWidth="1"/>
    <col min="6" max="6" width="3.8515625" style="36" customWidth="1"/>
    <col min="7" max="10" width="3.421875" style="46" customWidth="1"/>
    <col min="11" max="11" width="4.28125" style="47" customWidth="1"/>
    <col min="12" max="13" width="3.421875" style="46" customWidth="1"/>
    <col min="14" max="14" width="4.00390625" style="46" customWidth="1"/>
    <col min="15" max="15" width="3.28125" style="46" customWidth="1"/>
    <col min="16" max="16" width="4.140625" style="46" customWidth="1"/>
    <col min="17" max="17" width="5.421875" style="46" customWidth="1"/>
    <col min="18" max="18" width="0.9921875" style="0" customWidth="1"/>
    <col min="20" max="20" width="8.57421875" style="0" customWidth="1"/>
    <col min="21" max="21" width="6.140625" style="0" customWidth="1"/>
    <col min="22" max="22" width="8.421875" style="0" customWidth="1"/>
    <col min="23" max="23" width="3.421875" style="0" customWidth="1"/>
    <col min="24" max="24" width="6.7109375" style="0" customWidth="1"/>
  </cols>
  <sheetData>
    <row r="1" spans="2:9" ht="24.75" customHeight="1">
      <c r="B1" s="37" t="s">
        <v>600</v>
      </c>
      <c r="C1" s="37"/>
      <c r="F1" s="58"/>
      <c r="G1" s="59"/>
      <c r="H1" s="47"/>
      <c r="I1" s="47"/>
    </row>
    <row r="2" spans="2:4" ht="21" customHeight="1">
      <c r="B2" s="60" t="s">
        <v>38</v>
      </c>
      <c r="C2" s="60"/>
      <c r="D2" s="60"/>
    </row>
    <row r="3" spans="2:17" ht="12.75">
      <c r="B3" s="31" t="s">
        <v>34</v>
      </c>
      <c r="C3" s="1" t="s">
        <v>0</v>
      </c>
      <c r="D3" s="1" t="s">
        <v>1</v>
      </c>
      <c r="E3" s="45" t="s">
        <v>2</v>
      </c>
      <c r="F3" s="45" t="s">
        <v>3</v>
      </c>
      <c r="G3" s="48" t="s">
        <v>4</v>
      </c>
      <c r="H3" s="48">
        <v>2</v>
      </c>
      <c r="I3" s="48" t="s">
        <v>5</v>
      </c>
      <c r="J3" s="48" t="s">
        <v>6</v>
      </c>
      <c r="K3" s="48" t="s">
        <v>9</v>
      </c>
      <c r="L3" s="48" t="s">
        <v>10</v>
      </c>
      <c r="M3" s="48" t="s">
        <v>11</v>
      </c>
      <c r="N3" s="49" t="s">
        <v>528</v>
      </c>
      <c r="O3" s="48" t="s">
        <v>529</v>
      </c>
      <c r="P3" s="48" t="s">
        <v>530</v>
      </c>
      <c r="Q3" s="48" t="s">
        <v>527</v>
      </c>
    </row>
    <row r="4" spans="1:23" ht="12.75">
      <c r="A4">
        <v>1</v>
      </c>
      <c r="B4" s="35">
        <v>2108</v>
      </c>
      <c r="C4" s="35" t="str">
        <f>DGET(List3!$A$2:$E$999,2,$B3:B4)</f>
        <v>Molnár ml. Karel</v>
      </c>
      <c r="D4" s="35" t="str">
        <f>DGET(List3!$A$2:$E$999,3,$B3:$B4)</f>
        <v>MGC Olomouc</v>
      </c>
      <c r="E4" s="36" t="str">
        <f>DGET(List3!$A$2:$F$999,4,$B3:$B4)</f>
        <v>M</v>
      </c>
      <c r="F4" s="36" t="str">
        <f>DGET(List3!$A$2:$E$999,5,$B3:$B4)</f>
        <v>M</v>
      </c>
      <c r="G4" s="46">
        <v>21</v>
      </c>
      <c r="H4" s="46">
        <v>23</v>
      </c>
      <c r="I4" s="46">
        <v>18</v>
      </c>
      <c r="J4" s="46">
        <v>21</v>
      </c>
      <c r="K4" s="47">
        <f aca="true" t="shared" si="0" ref="K4:K19">SUM(G4:J4)</f>
        <v>83</v>
      </c>
      <c r="L4" s="50">
        <f aca="true" t="shared" si="1" ref="L4:L19">MAX(G4:J4)-MIN(G4:J4)</f>
        <v>5</v>
      </c>
      <c r="M4" s="51">
        <f aca="true" t="shared" si="2" ref="M4:M70">SMALL(G4:J4,3)-SMALL(G4:J4,2)</f>
        <v>0</v>
      </c>
      <c r="N4" s="46">
        <v>50</v>
      </c>
      <c r="O4" s="46">
        <v>18</v>
      </c>
      <c r="P4" s="46">
        <v>68</v>
      </c>
      <c r="Q4" s="52">
        <f aca="true" t="shared" si="3" ref="Q4:Q68">AVERAGE(G4:J4)</f>
        <v>20.75</v>
      </c>
      <c r="T4" s="19"/>
      <c r="U4" s="19"/>
      <c r="V4" s="19"/>
      <c r="W4" s="19"/>
    </row>
    <row r="5" spans="2:23" ht="12.75" hidden="1">
      <c r="B5" s="37" t="s">
        <v>34</v>
      </c>
      <c r="C5" s="35"/>
      <c r="D5" s="35"/>
      <c r="K5" s="47">
        <f t="shared" si="0"/>
        <v>0</v>
      </c>
      <c r="L5" s="50">
        <f t="shared" si="1"/>
        <v>0</v>
      </c>
      <c r="M5" s="51" t="e">
        <f t="shared" si="2"/>
        <v>#NUM!</v>
      </c>
      <c r="Q5" s="52" t="e">
        <f t="shared" si="3"/>
        <v>#DIV/0!</v>
      </c>
      <c r="T5" s="19"/>
      <c r="U5" s="19"/>
      <c r="V5" s="19"/>
      <c r="W5" s="19"/>
    </row>
    <row r="6" spans="1:23" ht="12.75">
      <c r="A6">
        <v>2</v>
      </c>
      <c r="B6" s="35">
        <v>1100</v>
      </c>
      <c r="C6" s="35" t="str">
        <f>DGET(List3!$A$2:$E$999,2,$B5:B6)</f>
        <v>Andr Zdeněk</v>
      </c>
      <c r="D6" s="35" t="str">
        <f>DGET(List3!$A$2:$E$999,3,$B5:$B6)</f>
        <v>Golfclub 85 Rakovník</v>
      </c>
      <c r="E6" s="36" t="str">
        <f>DGET(List3!$A$2:$F$999,4,$B5:$B6)</f>
        <v>M</v>
      </c>
      <c r="F6" s="36">
        <f>DGET(List3!$A$2:$E$999,5,$B5:$B6)</f>
        <v>1</v>
      </c>
      <c r="G6" s="46">
        <v>20</v>
      </c>
      <c r="H6" s="46">
        <v>22</v>
      </c>
      <c r="I6" s="46">
        <v>21</v>
      </c>
      <c r="J6" s="46">
        <v>26</v>
      </c>
      <c r="K6" s="47">
        <f t="shared" si="0"/>
        <v>89</v>
      </c>
      <c r="L6" s="50">
        <f t="shared" si="1"/>
        <v>6</v>
      </c>
      <c r="M6" s="51">
        <f t="shared" si="2"/>
        <v>1</v>
      </c>
      <c r="N6" s="46">
        <v>48</v>
      </c>
      <c r="O6" s="46">
        <v>12</v>
      </c>
      <c r="P6" s="46">
        <v>60</v>
      </c>
      <c r="Q6" s="52">
        <f>AVERAGE(G6:J6)</f>
        <v>22.25</v>
      </c>
      <c r="T6" s="19"/>
      <c r="U6" s="19"/>
      <c r="V6" s="19"/>
      <c r="W6" s="19"/>
    </row>
    <row r="7" spans="1:23" ht="12.75" hidden="1">
      <c r="A7">
        <v>3</v>
      </c>
      <c r="B7" s="37" t="s">
        <v>34</v>
      </c>
      <c r="C7" s="35"/>
      <c r="D7" s="35"/>
      <c r="K7" s="47">
        <f t="shared" si="0"/>
        <v>0</v>
      </c>
      <c r="L7" s="50">
        <f t="shared" si="1"/>
        <v>0</v>
      </c>
      <c r="M7" s="51" t="e">
        <f>SMALL(G7:J7,3)-SMALL(G7:J7,2)</f>
        <v>#NUM!</v>
      </c>
      <c r="Q7" s="52" t="e">
        <f t="shared" si="3"/>
        <v>#DIV/0!</v>
      </c>
      <c r="T7" s="19"/>
      <c r="U7" s="19"/>
      <c r="V7" s="19"/>
      <c r="W7" s="19"/>
    </row>
    <row r="8" spans="1:23" ht="12.75">
      <c r="A8">
        <v>3</v>
      </c>
      <c r="B8" s="35">
        <v>1102</v>
      </c>
      <c r="C8" s="35" t="str">
        <f>DGET(List3!$A$2:$E$999,2,$B7:B8)</f>
        <v>Vosmík Petr</v>
      </c>
      <c r="D8" s="35" t="str">
        <f>DGET(List3!$A$2:$E$999,3,$B7:$B8)</f>
        <v>SK dráhový golf Chomutov</v>
      </c>
      <c r="E8" s="36" t="str">
        <f>DGET(List3!$A$2:$F$999,4,$B7:$B8)</f>
        <v>M</v>
      </c>
      <c r="F8" s="36">
        <f>DGET(List3!$A$2:$E$999,5,$B7:$B8)</f>
        <v>1</v>
      </c>
      <c r="G8" s="46">
        <v>26</v>
      </c>
      <c r="H8" s="46">
        <v>20</v>
      </c>
      <c r="I8" s="46">
        <v>23</v>
      </c>
      <c r="J8" s="46">
        <v>22</v>
      </c>
      <c r="K8" s="47">
        <f t="shared" si="0"/>
        <v>91</v>
      </c>
      <c r="L8" s="50">
        <f t="shared" si="1"/>
        <v>6</v>
      </c>
      <c r="M8" s="51">
        <f t="shared" si="2"/>
        <v>1</v>
      </c>
      <c r="N8" s="46">
        <v>46</v>
      </c>
      <c r="O8" s="46">
        <v>10</v>
      </c>
      <c r="P8" s="46">
        <v>56</v>
      </c>
      <c r="Q8" s="52">
        <f t="shared" si="3"/>
        <v>22.75</v>
      </c>
      <c r="T8" s="19"/>
      <c r="U8" s="19"/>
      <c r="V8" s="19"/>
      <c r="W8" s="19"/>
    </row>
    <row r="9" spans="1:17" ht="12.75" hidden="1">
      <c r="A9">
        <v>4</v>
      </c>
      <c r="B9" s="37" t="s">
        <v>34</v>
      </c>
      <c r="C9" s="35"/>
      <c r="D9" s="35"/>
      <c r="K9" s="47">
        <f t="shared" si="0"/>
        <v>0</v>
      </c>
      <c r="L9" s="50">
        <f t="shared" si="1"/>
        <v>0</v>
      </c>
      <c r="M9" s="51" t="e">
        <f t="shared" si="2"/>
        <v>#NUM!</v>
      </c>
      <c r="Q9" s="52" t="e">
        <f t="shared" si="3"/>
        <v>#DIV/0!</v>
      </c>
    </row>
    <row r="10" spans="1:17" ht="12.75">
      <c r="A10">
        <v>4</v>
      </c>
      <c r="B10" s="35">
        <v>676</v>
      </c>
      <c r="C10" s="35" t="str">
        <f>DGET(List3!$A$2:$E$999,2,$B9:B10)</f>
        <v>Molnár Karel</v>
      </c>
      <c r="D10" s="35" t="str">
        <f>DGET(List3!$A$2:$E$999,3,$B9:$B10)</f>
        <v>SK dráhový golf Chomutov</v>
      </c>
      <c r="E10" s="36" t="str">
        <f>DGET(List3!$A$2:$F$999,4,$B9:$B10)</f>
        <v>M</v>
      </c>
      <c r="F10" s="36">
        <f>DGET(List3!$A$2:$E$999,5,$B9:$B10)</f>
        <v>1</v>
      </c>
      <c r="G10" s="46">
        <v>26</v>
      </c>
      <c r="H10" s="46">
        <v>22</v>
      </c>
      <c r="I10" s="46">
        <v>22</v>
      </c>
      <c r="J10" s="46">
        <v>24</v>
      </c>
      <c r="K10" s="47">
        <f t="shared" si="0"/>
        <v>94</v>
      </c>
      <c r="L10" s="50">
        <f t="shared" si="1"/>
        <v>4</v>
      </c>
      <c r="M10" s="51">
        <f t="shared" si="2"/>
        <v>2</v>
      </c>
      <c r="N10" s="46">
        <v>44</v>
      </c>
      <c r="O10" s="46">
        <v>7</v>
      </c>
      <c r="P10" s="46">
        <v>51</v>
      </c>
      <c r="Q10" s="52">
        <f t="shared" si="3"/>
        <v>23.5</v>
      </c>
    </row>
    <row r="11" spans="2:17" ht="12.75" hidden="1">
      <c r="B11" s="37" t="s">
        <v>34</v>
      </c>
      <c r="C11" s="35"/>
      <c r="D11" s="35"/>
      <c r="K11" s="47">
        <f t="shared" si="0"/>
        <v>0</v>
      </c>
      <c r="L11" s="50">
        <f t="shared" si="1"/>
        <v>0</v>
      </c>
      <c r="M11" s="51" t="e">
        <f t="shared" si="2"/>
        <v>#NUM!</v>
      </c>
      <c r="Q11" s="52" t="e">
        <f t="shared" si="3"/>
        <v>#DIV/0!</v>
      </c>
    </row>
    <row r="12" spans="1:17" ht="12.75">
      <c r="A12">
        <v>5</v>
      </c>
      <c r="B12" s="35">
        <v>1372</v>
      </c>
      <c r="C12" s="35" t="str">
        <f>DGET(List3!$A$2:$E$999,2,$B11:B12)</f>
        <v>Broumský Jiří</v>
      </c>
      <c r="D12" s="35" t="str">
        <f>DGET(List3!$A$2:$E$999,3,$B11:$B12)</f>
        <v>SK dráhový golf Chomutov</v>
      </c>
      <c r="E12" s="36" t="str">
        <f>DGET(List3!$A$2:$F$999,4,$B11:$B12)</f>
        <v>M</v>
      </c>
      <c r="F12" s="36">
        <f>DGET(List3!$A$2:$E$999,5,$B11:$B12)</f>
        <v>3</v>
      </c>
      <c r="G12" s="46">
        <v>23</v>
      </c>
      <c r="H12" s="46">
        <v>21</v>
      </c>
      <c r="I12" s="46">
        <v>26</v>
      </c>
      <c r="J12" s="46">
        <v>24</v>
      </c>
      <c r="K12" s="47">
        <f t="shared" si="0"/>
        <v>94</v>
      </c>
      <c r="L12" s="50">
        <f t="shared" si="1"/>
        <v>5</v>
      </c>
      <c r="M12" s="51">
        <f t="shared" si="2"/>
        <v>1</v>
      </c>
      <c r="N12" s="46">
        <v>44</v>
      </c>
      <c r="O12" s="46">
        <v>7</v>
      </c>
      <c r="P12" s="46">
        <v>51</v>
      </c>
      <c r="Q12" s="52">
        <f t="shared" si="3"/>
        <v>23.5</v>
      </c>
    </row>
    <row r="13" spans="1:17" ht="12.75" hidden="1">
      <c r="A13">
        <v>7</v>
      </c>
      <c r="B13" s="37" t="s">
        <v>34</v>
      </c>
      <c r="C13" s="35"/>
      <c r="D13" s="35"/>
      <c r="K13" s="47">
        <f t="shared" si="0"/>
        <v>0</v>
      </c>
      <c r="L13" s="50">
        <f t="shared" si="1"/>
        <v>0</v>
      </c>
      <c r="M13" s="51" t="e">
        <f t="shared" si="2"/>
        <v>#NUM!</v>
      </c>
      <c r="Q13" s="52" t="e">
        <f t="shared" si="3"/>
        <v>#DIV/0!</v>
      </c>
    </row>
    <row r="14" spans="1:17" ht="12.75">
      <c r="A14">
        <v>6</v>
      </c>
      <c r="B14" s="35">
        <v>809</v>
      </c>
      <c r="C14" s="35" t="str">
        <f>DGET(List3!$A$2:$E$999,2,$B13:B14)</f>
        <v>Mandák Josef</v>
      </c>
      <c r="D14" s="35" t="str">
        <f>DGET(List3!$A$2:$E$999,3,$B13:$B14)</f>
        <v>SK dráhový golf Chomutov</v>
      </c>
      <c r="E14" s="36" t="str">
        <f>DGET(List3!$A$2:$F$999,4,$B13:$B14)</f>
        <v>M</v>
      </c>
      <c r="F14" s="36">
        <f>DGET(List3!$A$2:$E$999,5,$B13:$B14)</f>
        <v>2</v>
      </c>
      <c r="G14" s="46">
        <v>25</v>
      </c>
      <c r="H14" s="46">
        <v>24</v>
      </c>
      <c r="I14" s="46">
        <v>23</v>
      </c>
      <c r="J14" s="46">
        <v>24</v>
      </c>
      <c r="K14" s="47">
        <f t="shared" si="0"/>
        <v>96</v>
      </c>
      <c r="L14" s="50">
        <f t="shared" si="1"/>
        <v>2</v>
      </c>
      <c r="M14" s="51">
        <f t="shared" si="2"/>
        <v>0</v>
      </c>
      <c r="N14" s="46">
        <v>41</v>
      </c>
      <c r="O14" s="46">
        <v>5</v>
      </c>
      <c r="P14" s="46">
        <v>46</v>
      </c>
      <c r="Q14" s="52">
        <f t="shared" si="3"/>
        <v>24</v>
      </c>
    </row>
    <row r="15" spans="1:17" ht="12.75" hidden="1">
      <c r="A15">
        <v>8</v>
      </c>
      <c r="B15" s="37" t="s">
        <v>34</v>
      </c>
      <c r="C15" s="35"/>
      <c r="D15" s="35"/>
      <c r="K15" s="47">
        <f t="shared" si="0"/>
        <v>0</v>
      </c>
      <c r="L15" s="50">
        <f t="shared" si="1"/>
        <v>0</v>
      </c>
      <c r="M15" s="51" t="e">
        <f t="shared" si="2"/>
        <v>#NUM!</v>
      </c>
      <c r="Q15" s="52" t="e">
        <f t="shared" si="3"/>
        <v>#DIV/0!</v>
      </c>
    </row>
    <row r="16" spans="1:17" ht="12.75">
      <c r="A16">
        <v>7</v>
      </c>
      <c r="B16" s="35">
        <v>1113</v>
      </c>
      <c r="C16" s="35" t="str">
        <f>DGET(List3!$A$2:$E$999,2,$B15:B16)</f>
        <v>Lisa Miroslav</v>
      </c>
      <c r="D16" s="35" t="str">
        <f>DGET(List3!$A$2:$E$999,3,$B15:$B16)</f>
        <v>SK GC Františkovy Lázně</v>
      </c>
      <c r="E16" s="36" t="str">
        <f>DGET(List3!$A$2:$F$999,4,$B15:$B16)</f>
        <v>M</v>
      </c>
      <c r="F16" s="36">
        <f>DGET(List3!$A$2:$E$999,5,$B15:$B16)</f>
        <v>1</v>
      </c>
      <c r="G16" s="46">
        <v>30</v>
      </c>
      <c r="H16" s="46">
        <v>22</v>
      </c>
      <c r="I16" s="46">
        <v>22</v>
      </c>
      <c r="J16" s="46">
        <v>25</v>
      </c>
      <c r="K16" s="47">
        <f t="shared" si="0"/>
        <v>99</v>
      </c>
      <c r="L16" s="50">
        <f t="shared" si="1"/>
        <v>8</v>
      </c>
      <c r="M16" s="51">
        <f t="shared" si="2"/>
        <v>3</v>
      </c>
      <c r="N16" s="46">
        <v>39</v>
      </c>
      <c r="O16" s="46">
        <v>2</v>
      </c>
      <c r="P16" s="46">
        <v>42</v>
      </c>
      <c r="Q16" s="52">
        <f t="shared" si="3"/>
        <v>24.75</v>
      </c>
    </row>
    <row r="17" spans="2:17" ht="12.75" hidden="1">
      <c r="B17" s="37" t="s">
        <v>34</v>
      </c>
      <c r="C17" s="35"/>
      <c r="D17" s="35"/>
      <c r="K17" s="47">
        <f t="shared" si="0"/>
        <v>0</v>
      </c>
      <c r="L17" s="50">
        <f t="shared" si="1"/>
        <v>0</v>
      </c>
      <c r="M17" s="51" t="e">
        <f t="shared" si="2"/>
        <v>#NUM!</v>
      </c>
      <c r="Q17" s="52" t="e">
        <f t="shared" si="3"/>
        <v>#DIV/0!</v>
      </c>
    </row>
    <row r="18" spans="1:17" ht="12.75">
      <c r="A18">
        <v>8</v>
      </c>
      <c r="B18" s="35">
        <v>1952</v>
      </c>
      <c r="C18" s="35" t="str">
        <f>DGET(List3!$A$2:$E$999,2,$B17:B18)</f>
        <v>Gregor Tomáš</v>
      </c>
      <c r="D18" s="35" t="str">
        <f>DGET(List3!$A$2:$E$999,3,$B17:$B18)</f>
        <v>Golfclub 85 Rakovník</v>
      </c>
      <c r="E18" s="36" t="str">
        <f>DGET(List3!$A$2:$F$999,4,$B17:$B18)</f>
        <v>M</v>
      </c>
      <c r="F18" s="36" t="str">
        <f>DGET(List3!$A$2:$E$999,5,$B17:$B18)</f>
        <v>-</v>
      </c>
      <c r="G18" s="46">
        <v>23</v>
      </c>
      <c r="H18" s="46">
        <v>25</v>
      </c>
      <c r="I18" s="46">
        <v>28</v>
      </c>
      <c r="J18" s="46">
        <v>24</v>
      </c>
      <c r="K18" s="47">
        <f t="shared" si="0"/>
        <v>100</v>
      </c>
      <c r="L18" s="50">
        <f t="shared" si="1"/>
        <v>5</v>
      </c>
      <c r="M18" s="51">
        <f t="shared" si="2"/>
        <v>1</v>
      </c>
      <c r="N18" s="46">
        <v>37</v>
      </c>
      <c r="O18" s="46">
        <v>1</v>
      </c>
      <c r="P18" s="46">
        <v>38</v>
      </c>
      <c r="Q18" s="52">
        <f t="shared" si="3"/>
        <v>25</v>
      </c>
    </row>
    <row r="19" spans="1:17" ht="12.75" hidden="1">
      <c r="A19">
        <v>11</v>
      </c>
      <c r="B19" s="37" t="s">
        <v>34</v>
      </c>
      <c r="C19" s="35"/>
      <c r="D19" s="35"/>
      <c r="K19" s="47">
        <f t="shared" si="0"/>
        <v>0</v>
      </c>
      <c r="L19" s="50">
        <f t="shared" si="1"/>
        <v>0</v>
      </c>
      <c r="M19" s="51" t="e">
        <f t="shared" si="2"/>
        <v>#NUM!</v>
      </c>
      <c r="Q19" s="52" t="e">
        <f t="shared" si="3"/>
        <v>#DIV/0!</v>
      </c>
    </row>
    <row r="20" spans="1:17" ht="12.75">
      <c r="A20">
        <v>9</v>
      </c>
      <c r="B20" s="38">
        <v>2560</v>
      </c>
      <c r="C20" s="38" t="s">
        <v>194</v>
      </c>
      <c r="D20" s="38" t="s">
        <v>558</v>
      </c>
      <c r="E20" s="38" t="s">
        <v>13</v>
      </c>
      <c r="F20" s="38">
        <v>4</v>
      </c>
      <c r="G20" s="46">
        <v>27</v>
      </c>
      <c r="H20" s="46">
        <v>23</v>
      </c>
      <c r="I20" s="46">
        <v>23</v>
      </c>
      <c r="J20" s="46">
        <v>28</v>
      </c>
      <c r="K20" s="47">
        <f aca="true" t="shared" si="4" ref="K20:K67">SUM(G20:J20)</f>
        <v>101</v>
      </c>
      <c r="L20" s="50">
        <f aca="true" t="shared" si="5" ref="L20:L67">MAX(G20:J20)-MIN(G20:J20)</f>
        <v>5</v>
      </c>
      <c r="M20" s="51">
        <f t="shared" si="2"/>
        <v>4</v>
      </c>
      <c r="N20" s="46">
        <v>35</v>
      </c>
      <c r="P20" s="46">
        <v>35</v>
      </c>
      <c r="Q20" s="52">
        <f t="shared" si="3"/>
        <v>25.25</v>
      </c>
    </row>
    <row r="21" spans="1:17" ht="12.75" hidden="1">
      <c r="A21">
        <v>12</v>
      </c>
      <c r="B21" s="37" t="s">
        <v>34</v>
      </c>
      <c r="C21" s="35"/>
      <c r="D21" s="35"/>
      <c r="K21" s="47">
        <f>SUM(G21:J21)</f>
        <v>0</v>
      </c>
      <c r="L21" s="50">
        <f>MAX(G21:J21)-MIN(G21:J21)</f>
        <v>0</v>
      </c>
      <c r="M21" s="51" t="e">
        <f t="shared" si="2"/>
        <v>#NUM!</v>
      </c>
      <c r="Q21" s="52" t="e">
        <f t="shared" si="3"/>
        <v>#DIV/0!</v>
      </c>
    </row>
    <row r="22" spans="1:17" ht="12.75">
      <c r="A22">
        <v>10</v>
      </c>
      <c r="B22" s="35">
        <v>1249</v>
      </c>
      <c r="C22" s="35" t="str">
        <f>DGET(List3!$A$2:$E$999,2,$B21:B22)</f>
        <v>Nečekal František</v>
      </c>
      <c r="D22" s="35" t="str">
        <f>DGET(List3!$A$2:$E$999,3,$B21:$B22)</f>
        <v>TJ MTG Hraničář Cheb</v>
      </c>
      <c r="E22" s="36" t="str">
        <f>DGET(List3!$A$2:$F$999,4,$B21:$B22)</f>
        <v>M</v>
      </c>
      <c r="F22" s="36">
        <f>DGET(List3!$A$2:$E$999,5,$B21:$B22)</f>
        <v>4</v>
      </c>
      <c r="G22" s="46">
        <v>29</v>
      </c>
      <c r="H22" s="46">
        <v>25</v>
      </c>
      <c r="I22" s="46">
        <v>25</v>
      </c>
      <c r="J22" s="46">
        <v>25</v>
      </c>
      <c r="K22" s="47">
        <f t="shared" si="4"/>
        <v>104</v>
      </c>
      <c r="L22" s="50">
        <f t="shared" si="5"/>
        <v>4</v>
      </c>
      <c r="M22" s="51">
        <f t="shared" si="2"/>
        <v>0</v>
      </c>
      <c r="N22" s="46">
        <v>33</v>
      </c>
      <c r="P22" s="46">
        <v>33</v>
      </c>
      <c r="Q22" s="52">
        <f t="shared" si="3"/>
        <v>26</v>
      </c>
    </row>
    <row r="23" spans="2:17" ht="12.75" hidden="1">
      <c r="B23" s="37" t="s">
        <v>34</v>
      </c>
      <c r="C23" s="35"/>
      <c r="D23" s="35"/>
      <c r="K23" s="47">
        <f aca="true" t="shared" si="6" ref="K23:K35">SUM(G23:J23)</f>
        <v>0</v>
      </c>
      <c r="L23" s="50">
        <f aca="true" t="shared" si="7" ref="L23:L35">MAX(G23:J23)-MIN(G23:J23)</f>
        <v>0</v>
      </c>
      <c r="M23" s="51" t="e">
        <f t="shared" si="2"/>
        <v>#NUM!</v>
      </c>
      <c r="Q23" s="52" t="e">
        <f t="shared" si="3"/>
        <v>#DIV/0!</v>
      </c>
    </row>
    <row r="24" spans="1:17" ht="12.75">
      <c r="A24">
        <v>11</v>
      </c>
      <c r="B24" s="35">
        <v>746</v>
      </c>
      <c r="C24" s="35" t="str">
        <f>DGET(List3!$A$2:$E$999,2,$B23:B24)</f>
        <v>Benda Lumír</v>
      </c>
      <c r="D24" s="35" t="str">
        <f>DGET(List3!$A$2:$E$999,3,$B23:$B24)</f>
        <v>MGC Plzeň</v>
      </c>
      <c r="E24" s="36" t="str">
        <f>DGET(List3!$A$2:$F$999,4,$B23:$B24)</f>
        <v>M</v>
      </c>
      <c r="F24" s="36">
        <f>DGET(List3!$A$2:$E$999,5,$B23:$B24)</f>
        <v>2</v>
      </c>
      <c r="G24" s="46">
        <v>29</v>
      </c>
      <c r="H24" s="46">
        <v>28</v>
      </c>
      <c r="I24" s="46">
        <v>24</v>
      </c>
      <c r="J24" s="46">
        <v>25</v>
      </c>
      <c r="K24" s="47">
        <f t="shared" si="6"/>
        <v>106</v>
      </c>
      <c r="L24" s="50">
        <f t="shared" si="7"/>
        <v>5</v>
      </c>
      <c r="M24" s="51">
        <f t="shared" si="2"/>
        <v>3</v>
      </c>
      <c r="N24" s="46">
        <v>31</v>
      </c>
      <c r="P24" s="46">
        <v>31</v>
      </c>
      <c r="Q24" s="52">
        <f t="shared" si="3"/>
        <v>26.5</v>
      </c>
    </row>
    <row r="25" spans="1:17" ht="12.75" hidden="1">
      <c r="A25">
        <v>15</v>
      </c>
      <c r="B25" s="37" t="s">
        <v>34</v>
      </c>
      <c r="C25" s="35"/>
      <c r="D25" s="35"/>
      <c r="K25" s="47">
        <f t="shared" si="6"/>
        <v>0</v>
      </c>
      <c r="L25" s="50">
        <f t="shared" si="7"/>
        <v>0</v>
      </c>
      <c r="M25" s="51" t="e">
        <f t="shared" si="2"/>
        <v>#NUM!</v>
      </c>
      <c r="Q25" s="52" t="e">
        <f t="shared" si="3"/>
        <v>#DIV/0!</v>
      </c>
    </row>
    <row r="26" spans="1:17" ht="12.75">
      <c r="A26">
        <v>12</v>
      </c>
      <c r="B26" s="35">
        <v>2403</v>
      </c>
      <c r="C26" s="35" t="str">
        <f>DGET(List3!$A$2:$E$999,2,$B25:B26)</f>
        <v>Mansfeld Martin</v>
      </c>
      <c r="D26" s="35" t="str">
        <f>DGET(List3!$A$2:$E$999,3,$B25:$B26)</f>
        <v>TJ MTG Hraničář Cheb</v>
      </c>
      <c r="E26" s="36" t="str">
        <f>DGET(List3!$A$2:$F$999,4,$B25:$B26)</f>
        <v>M</v>
      </c>
      <c r="F26" s="36">
        <f>DGET(List3!$A$2:$E$999,5,$B25:$B26)</f>
        <v>3</v>
      </c>
      <c r="G26" s="46">
        <v>24</v>
      </c>
      <c r="H26" s="46">
        <v>28</v>
      </c>
      <c r="I26" s="46">
        <v>30</v>
      </c>
      <c r="J26" s="46">
        <v>25</v>
      </c>
      <c r="K26" s="47">
        <f t="shared" si="6"/>
        <v>107</v>
      </c>
      <c r="L26" s="50">
        <f t="shared" si="7"/>
        <v>6</v>
      </c>
      <c r="M26" s="51">
        <v>3</v>
      </c>
      <c r="N26" s="46">
        <v>28</v>
      </c>
      <c r="P26" s="46">
        <v>28</v>
      </c>
      <c r="Q26" s="52">
        <f t="shared" si="3"/>
        <v>26.75</v>
      </c>
    </row>
    <row r="27" spans="1:17" ht="12.75" hidden="1">
      <c r="A27">
        <v>16</v>
      </c>
      <c r="B27" s="37" t="s">
        <v>34</v>
      </c>
      <c r="C27" s="35"/>
      <c r="D27" s="35"/>
      <c r="K27" s="47">
        <f t="shared" si="6"/>
        <v>0</v>
      </c>
      <c r="L27" s="50">
        <f t="shared" si="7"/>
        <v>0</v>
      </c>
      <c r="M27" s="51" t="e">
        <f t="shared" si="2"/>
        <v>#NUM!</v>
      </c>
      <c r="Q27" s="52" t="e">
        <f t="shared" si="3"/>
        <v>#DIV/0!</v>
      </c>
    </row>
    <row r="28" spans="1:17" ht="12.75">
      <c r="A28">
        <v>13</v>
      </c>
      <c r="B28" s="35">
        <v>3066</v>
      </c>
      <c r="C28" s="35" t="str">
        <f>DGET(List3!$A$2:$E$999,2,$B27:B28)</f>
        <v>Luxa Radek</v>
      </c>
      <c r="D28" s="35" t="str">
        <f>DGET(List3!$A$2:$E$999,3,$B27:$B28)</f>
        <v>SK dráhový golf Chomutov</v>
      </c>
      <c r="E28" s="36" t="str">
        <f>DGET(List3!$A$2:$F$999,4,$B27:$B28)</f>
        <v>M</v>
      </c>
      <c r="F28" s="36">
        <f>DGET(List3!$A$2:$E$999,5,$B27:$B28)</f>
        <v>4</v>
      </c>
      <c r="G28" s="46">
        <v>28</v>
      </c>
      <c r="H28" s="46">
        <v>30</v>
      </c>
      <c r="I28" s="46">
        <v>24</v>
      </c>
      <c r="J28" s="46">
        <v>25</v>
      </c>
      <c r="K28" s="47">
        <f t="shared" si="6"/>
        <v>107</v>
      </c>
      <c r="L28" s="50">
        <f t="shared" si="7"/>
        <v>6</v>
      </c>
      <c r="M28" s="51">
        <f t="shared" si="2"/>
        <v>3</v>
      </c>
      <c r="N28" s="46">
        <v>28</v>
      </c>
      <c r="P28" s="46">
        <v>28</v>
      </c>
      <c r="Q28" s="52">
        <f t="shared" si="3"/>
        <v>26.75</v>
      </c>
    </row>
    <row r="29" spans="2:17" ht="12.75" hidden="1">
      <c r="B29" s="37" t="s">
        <v>34</v>
      </c>
      <c r="C29" s="35"/>
      <c r="D29" s="35"/>
      <c r="K29" s="47">
        <f t="shared" si="6"/>
        <v>0</v>
      </c>
      <c r="L29" s="50">
        <f t="shared" si="7"/>
        <v>0</v>
      </c>
      <c r="M29" s="51" t="e">
        <f t="shared" si="2"/>
        <v>#NUM!</v>
      </c>
      <c r="Q29" s="52" t="e">
        <f t="shared" si="3"/>
        <v>#DIV/0!</v>
      </c>
    </row>
    <row r="30" spans="1:17" ht="12.75">
      <c r="A30">
        <v>14</v>
      </c>
      <c r="B30" s="35">
        <v>1212</v>
      </c>
      <c r="C30" s="35" t="str">
        <f>DGET(List3!$A$2:$E$999,2,$B29:B30)</f>
        <v>Trnka Jiří</v>
      </c>
      <c r="D30" s="35" t="str">
        <f>DGET(List3!$A$2:$E$999,3,$B29:$B30)</f>
        <v>MGC Plzeň</v>
      </c>
      <c r="E30" s="36" t="str">
        <f>DGET(List3!$A$2:$F$999,4,$B29:$B30)</f>
        <v>M</v>
      </c>
      <c r="F30" s="36">
        <f>DGET(List3!$A$2:$E$999,5,$B29:$B30)</f>
        <v>2</v>
      </c>
      <c r="G30" s="46">
        <v>27</v>
      </c>
      <c r="H30" s="46">
        <v>28</v>
      </c>
      <c r="I30" s="46">
        <v>24</v>
      </c>
      <c r="J30" s="46">
        <v>30</v>
      </c>
      <c r="K30" s="47">
        <f t="shared" si="6"/>
        <v>109</v>
      </c>
      <c r="L30" s="50">
        <f t="shared" si="7"/>
        <v>6</v>
      </c>
      <c r="M30" s="51">
        <f t="shared" si="2"/>
        <v>1</v>
      </c>
      <c r="N30" s="46">
        <v>26</v>
      </c>
      <c r="P30" s="46">
        <v>26</v>
      </c>
      <c r="Q30" s="52">
        <f t="shared" si="3"/>
        <v>27.25</v>
      </c>
    </row>
    <row r="31" spans="1:17" ht="12.75" hidden="1">
      <c r="A31">
        <v>19</v>
      </c>
      <c r="B31" s="37" t="s">
        <v>34</v>
      </c>
      <c r="C31" s="35"/>
      <c r="D31" s="35"/>
      <c r="K31" s="47">
        <f t="shared" si="6"/>
        <v>0</v>
      </c>
      <c r="L31" s="50">
        <f t="shared" si="7"/>
        <v>0</v>
      </c>
      <c r="M31" s="51" t="e">
        <f t="shared" si="2"/>
        <v>#NUM!</v>
      </c>
      <c r="Q31" s="52" t="e">
        <f t="shared" si="3"/>
        <v>#DIV/0!</v>
      </c>
    </row>
    <row r="32" spans="1:17" ht="12.75">
      <c r="A32">
        <v>15</v>
      </c>
      <c r="B32" s="35">
        <v>1324</v>
      </c>
      <c r="C32" s="35" t="str">
        <f>DGET(List3!$A$2:$E$999,2,$B31:B32)</f>
        <v>Drozda Zdeněk</v>
      </c>
      <c r="D32" s="35" t="str">
        <f>DGET(List3!$A$2:$E$999,3,$B31:$B32)</f>
        <v>SK dráhový golf Chomutov</v>
      </c>
      <c r="E32" s="36" t="str">
        <f>DGET(List3!$A$2:$F$999,4,$B31:$B32)</f>
        <v>M</v>
      </c>
      <c r="F32" s="36">
        <f>DGET(List3!$A$2:$E$999,5,$B31:$B32)</f>
        <v>4</v>
      </c>
      <c r="G32" s="46">
        <v>30</v>
      </c>
      <c r="H32" s="46">
        <v>25</v>
      </c>
      <c r="I32" s="46">
        <v>31</v>
      </c>
      <c r="J32" s="46">
        <v>23</v>
      </c>
      <c r="K32" s="47">
        <f t="shared" si="6"/>
        <v>109</v>
      </c>
      <c r="L32" s="50">
        <f t="shared" si="7"/>
        <v>8</v>
      </c>
      <c r="M32" s="51">
        <f t="shared" si="2"/>
        <v>5</v>
      </c>
      <c r="N32" s="46">
        <v>26</v>
      </c>
      <c r="P32" s="46">
        <v>26</v>
      </c>
      <c r="Q32" s="52">
        <f t="shared" si="3"/>
        <v>27.25</v>
      </c>
    </row>
    <row r="33" spans="1:17" ht="12.75" hidden="1">
      <c r="A33">
        <v>20</v>
      </c>
      <c r="B33" s="37" t="s">
        <v>34</v>
      </c>
      <c r="C33" s="35"/>
      <c r="D33" s="35"/>
      <c r="K33" s="47">
        <f t="shared" si="6"/>
        <v>0</v>
      </c>
      <c r="L33" s="50">
        <f t="shared" si="7"/>
        <v>0</v>
      </c>
      <c r="M33" s="51" t="e">
        <f t="shared" si="2"/>
        <v>#NUM!</v>
      </c>
      <c r="Q33" s="52" t="e">
        <f t="shared" si="3"/>
        <v>#DIV/0!</v>
      </c>
    </row>
    <row r="34" spans="1:17" ht="12.75">
      <c r="A34">
        <v>16</v>
      </c>
      <c r="B34" s="35">
        <v>3010</v>
      </c>
      <c r="C34" s="35" t="str">
        <f>DGET(List3!$A$2:$E$999,2,$B33:B34)</f>
        <v>Norek Bohumil</v>
      </c>
      <c r="D34" s="35" t="str">
        <f>DGET(List3!$A$2:$E$999,3,$B33:$B34)</f>
        <v>MGC Plzeň</v>
      </c>
      <c r="E34" s="36" t="s">
        <v>13</v>
      </c>
      <c r="F34" s="36">
        <f>DGET(List3!$A$2:$E$999,5,$B33:$B34)</f>
        <v>3</v>
      </c>
      <c r="G34" s="46">
        <v>25</v>
      </c>
      <c r="H34" s="46">
        <v>28</v>
      </c>
      <c r="I34" s="46">
        <v>27</v>
      </c>
      <c r="J34" s="46">
        <v>30</v>
      </c>
      <c r="K34" s="47">
        <f t="shared" si="6"/>
        <v>110</v>
      </c>
      <c r="L34" s="50">
        <f t="shared" si="7"/>
        <v>5</v>
      </c>
      <c r="M34" s="51">
        <f t="shared" si="2"/>
        <v>1</v>
      </c>
      <c r="N34" s="46">
        <v>23</v>
      </c>
      <c r="P34" s="46">
        <v>23</v>
      </c>
      <c r="Q34" s="52">
        <f t="shared" si="3"/>
        <v>27.5</v>
      </c>
    </row>
    <row r="35" spans="1:17" ht="12.75" hidden="1">
      <c r="A35">
        <v>18.1223529411765</v>
      </c>
      <c r="B35" s="37" t="s">
        <v>34</v>
      </c>
      <c r="C35" s="35"/>
      <c r="D35" s="35"/>
      <c r="K35" s="47">
        <f t="shared" si="6"/>
        <v>0</v>
      </c>
      <c r="L35" s="50">
        <f t="shared" si="7"/>
        <v>0</v>
      </c>
      <c r="M35" s="51" t="e">
        <f t="shared" si="2"/>
        <v>#NUM!</v>
      </c>
      <c r="Q35" s="52" t="e">
        <f t="shared" si="3"/>
        <v>#DIV/0!</v>
      </c>
    </row>
    <row r="36" spans="1:17" ht="12.75">
      <c r="A36">
        <v>17</v>
      </c>
      <c r="B36" s="35">
        <v>1367</v>
      </c>
      <c r="C36" s="35" t="str">
        <f>DGET(List3!$A$2:$E$999,2,$B35:B36)</f>
        <v>Stejskal Bedřich</v>
      </c>
      <c r="D36" s="35" t="str">
        <f>DGET(List3!$A$2:$E$999,3,$B35:$B36)</f>
        <v> SKGC Františkovy Lázně</v>
      </c>
      <c r="E36" s="36" t="str">
        <f>DGET(List3!$A$2:$F$999,4,$B35:$B36)</f>
        <v>M</v>
      </c>
      <c r="F36" s="36">
        <f>DGET(List3!$A$2:$E$999,5,$B35:$B36)</f>
        <v>4</v>
      </c>
      <c r="G36" s="46">
        <v>29</v>
      </c>
      <c r="H36" s="46">
        <v>27</v>
      </c>
      <c r="I36" s="46">
        <v>28</v>
      </c>
      <c r="J36" s="46">
        <v>31</v>
      </c>
      <c r="K36" s="47">
        <f t="shared" si="4"/>
        <v>115</v>
      </c>
      <c r="L36" s="50">
        <f t="shared" si="5"/>
        <v>4</v>
      </c>
      <c r="M36" s="51">
        <f t="shared" si="2"/>
        <v>1</v>
      </c>
      <c r="N36" s="46">
        <v>19</v>
      </c>
      <c r="P36" s="46">
        <v>19</v>
      </c>
      <c r="Q36" s="52">
        <f t="shared" si="3"/>
        <v>28.75</v>
      </c>
    </row>
    <row r="37" spans="1:17" ht="12.75" hidden="1">
      <c r="A37">
        <v>23</v>
      </c>
      <c r="B37" s="37" t="s">
        <v>34</v>
      </c>
      <c r="C37" s="35"/>
      <c r="D37" s="35"/>
      <c r="K37" s="47">
        <f t="shared" si="4"/>
        <v>0</v>
      </c>
      <c r="L37" s="50">
        <f t="shared" si="5"/>
        <v>0</v>
      </c>
      <c r="M37" s="51" t="e">
        <f t="shared" si="2"/>
        <v>#NUM!</v>
      </c>
      <c r="Q37" s="52" t="e">
        <f t="shared" si="3"/>
        <v>#DIV/0!</v>
      </c>
    </row>
    <row r="38" spans="1:17" ht="12.75" customHeight="1">
      <c r="A38">
        <v>18</v>
      </c>
      <c r="B38">
        <v>2399</v>
      </c>
      <c r="C38" t="s">
        <v>315</v>
      </c>
      <c r="D38" t="s">
        <v>601</v>
      </c>
      <c r="E38" s="36" t="s">
        <v>13</v>
      </c>
      <c r="F38" s="36">
        <v>3</v>
      </c>
      <c r="G38" s="46">
        <v>34</v>
      </c>
      <c r="H38" s="46">
        <v>32</v>
      </c>
      <c r="I38" s="46">
        <v>24</v>
      </c>
      <c r="J38" s="46">
        <v>25</v>
      </c>
      <c r="K38" s="47">
        <v>115</v>
      </c>
      <c r="L38" s="46">
        <v>10</v>
      </c>
      <c r="M38" s="46">
        <v>7</v>
      </c>
      <c r="N38" s="46">
        <v>19</v>
      </c>
      <c r="P38" s="46">
        <v>19</v>
      </c>
      <c r="Q38" s="46">
        <v>28.75</v>
      </c>
    </row>
    <row r="39" spans="1:17" ht="12.75" hidden="1">
      <c r="A39">
        <v>24</v>
      </c>
      <c r="B39" s="37" t="s">
        <v>34</v>
      </c>
      <c r="C39" s="35"/>
      <c r="D39" s="35"/>
      <c r="K39" s="47">
        <f t="shared" si="4"/>
        <v>0</v>
      </c>
      <c r="L39" s="50">
        <f t="shared" si="5"/>
        <v>0</v>
      </c>
      <c r="M39" s="51" t="e">
        <f t="shared" si="2"/>
        <v>#NUM!</v>
      </c>
      <c r="Q39" s="52" t="e">
        <f t="shared" si="3"/>
        <v>#DIV/0!</v>
      </c>
    </row>
    <row r="40" spans="1:17" ht="12.75" customHeight="1">
      <c r="A40">
        <v>19</v>
      </c>
      <c r="B40" s="39">
        <v>233</v>
      </c>
      <c r="C40" s="40" t="s">
        <v>145</v>
      </c>
      <c r="D40" s="40" t="s">
        <v>462</v>
      </c>
      <c r="E40" s="39" t="s">
        <v>13</v>
      </c>
      <c r="F40" s="39">
        <v>3</v>
      </c>
      <c r="G40" s="46">
        <v>27</v>
      </c>
      <c r="H40" s="46">
        <v>31</v>
      </c>
      <c r="I40" s="46">
        <v>25</v>
      </c>
      <c r="J40" s="46">
        <v>33</v>
      </c>
      <c r="K40" s="47">
        <f>SUM(G40:J40)</f>
        <v>116</v>
      </c>
      <c r="L40" s="50">
        <f>MAX(G40:J40)-MIN(G40:J40)</f>
        <v>8</v>
      </c>
      <c r="M40" s="51">
        <f>SMALL(G40:J40,3)-SMALL(G40:J40,2)</f>
        <v>4</v>
      </c>
      <c r="N40" s="46">
        <v>17</v>
      </c>
      <c r="P40" s="46">
        <v>17</v>
      </c>
      <c r="Q40" s="52">
        <f>AVERAGE(G40:J40)</f>
        <v>29</v>
      </c>
    </row>
    <row r="41" spans="2:17" ht="12.75" hidden="1">
      <c r="B41" s="37" t="s">
        <v>34</v>
      </c>
      <c r="C41" s="35"/>
      <c r="D41" s="35"/>
      <c r="K41" s="47">
        <f t="shared" si="4"/>
        <v>0</v>
      </c>
      <c r="L41" s="50">
        <f t="shared" si="5"/>
        <v>0</v>
      </c>
      <c r="M41" s="51" t="e">
        <f t="shared" si="2"/>
        <v>#NUM!</v>
      </c>
      <c r="Q41" s="52" t="e">
        <f t="shared" si="3"/>
        <v>#DIV/0!</v>
      </c>
    </row>
    <row r="42" spans="1:17" ht="12.75">
      <c r="A42">
        <v>20</v>
      </c>
      <c r="B42" s="35">
        <v>2589</v>
      </c>
      <c r="C42" s="35" t="str">
        <f>DGET(List3!$A$2:$E$999,2,$B41:B42)</f>
        <v>Dobrovolný Tibor</v>
      </c>
      <c r="D42" s="35" t="str">
        <f>DGET(List3!$A$2:$E$999,3,$B41:$B42)</f>
        <v>TJ MTG Hraničář Cheb</v>
      </c>
      <c r="E42" s="36" t="str">
        <f>DGET(List3!$A$2:$F$999,4,$B41:$B42)</f>
        <v>M</v>
      </c>
      <c r="F42" s="36">
        <f>DGET(List3!$A$2:$E$999,5,$B41:$B42)</f>
        <v>4</v>
      </c>
      <c r="G42" s="46">
        <v>27</v>
      </c>
      <c r="H42" s="46">
        <v>32</v>
      </c>
      <c r="I42" s="46">
        <v>28</v>
      </c>
      <c r="J42" s="46">
        <v>31</v>
      </c>
      <c r="K42" s="47">
        <f t="shared" si="4"/>
        <v>118</v>
      </c>
      <c r="L42" s="50">
        <f t="shared" si="5"/>
        <v>5</v>
      </c>
      <c r="M42" s="51">
        <f t="shared" si="2"/>
        <v>3</v>
      </c>
      <c r="N42" s="46">
        <v>12</v>
      </c>
      <c r="P42" s="46">
        <v>12</v>
      </c>
      <c r="Q42" s="52">
        <f t="shared" si="3"/>
        <v>29.5</v>
      </c>
    </row>
    <row r="43" spans="2:17" ht="12.75" hidden="1">
      <c r="B43" s="37" t="s">
        <v>34</v>
      </c>
      <c r="C43" s="35"/>
      <c r="D43" s="35"/>
      <c r="K43" s="47">
        <f t="shared" si="4"/>
        <v>0</v>
      </c>
      <c r="L43" s="50">
        <f t="shared" si="5"/>
        <v>0</v>
      </c>
      <c r="M43" s="51" t="e">
        <f t="shared" si="2"/>
        <v>#NUM!</v>
      </c>
      <c r="Q43" s="52" t="e">
        <f t="shared" si="3"/>
        <v>#DIV/0!</v>
      </c>
    </row>
    <row r="44" spans="1:17" ht="12.75">
      <c r="A44">
        <v>21</v>
      </c>
      <c r="B44" s="38">
        <v>2130</v>
      </c>
      <c r="C44" s="38" t="s">
        <v>115</v>
      </c>
      <c r="D44" s="38" t="s">
        <v>460</v>
      </c>
      <c r="E44" s="38" t="s">
        <v>13</v>
      </c>
      <c r="F44" s="38">
        <v>4</v>
      </c>
      <c r="G44" s="46">
        <v>32</v>
      </c>
      <c r="H44" s="46">
        <v>27</v>
      </c>
      <c r="I44" s="46">
        <v>31</v>
      </c>
      <c r="J44" s="46">
        <v>28</v>
      </c>
      <c r="K44" s="47">
        <f t="shared" si="4"/>
        <v>118</v>
      </c>
      <c r="L44" s="50">
        <f t="shared" si="5"/>
        <v>5</v>
      </c>
      <c r="M44" s="51">
        <f t="shared" si="2"/>
        <v>3</v>
      </c>
      <c r="N44" s="46">
        <v>12</v>
      </c>
      <c r="P44" s="46">
        <v>12</v>
      </c>
      <c r="Q44" s="52">
        <f t="shared" si="3"/>
        <v>29.5</v>
      </c>
    </row>
    <row r="45" spans="1:17" ht="12.75" hidden="1">
      <c r="A45">
        <v>28</v>
      </c>
      <c r="B45" s="37" t="s">
        <v>34</v>
      </c>
      <c r="C45" s="35"/>
      <c r="D45" s="35"/>
      <c r="K45" s="47">
        <f t="shared" si="4"/>
        <v>0</v>
      </c>
      <c r="L45" s="50">
        <f t="shared" si="5"/>
        <v>0</v>
      </c>
      <c r="M45" s="51" t="e">
        <f t="shared" si="2"/>
        <v>#NUM!</v>
      </c>
      <c r="Q45" s="52" t="e">
        <f t="shared" si="3"/>
        <v>#DIV/0!</v>
      </c>
    </row>
    <row r="46" spans="1:17" ht="12.75">
      <c r="A46">
        <v>22</v>
      </c>
      <c r="B46" s="35">
        <v>3051</v>
      </c>
      <c r="C46" s="35" t="str">
        <f>DGET(List3!$A$2:$E$999,2,$B45:B46)</f>
        <v>Wolf Jan</v>
      </c>
      <c r="D46" s="35" t="str">
        <f>DGET(List3!$A$2:$E$999,3,$B45:$B46)</f>
        <v>TJ MTG Hraničář Cheb</v>
      </c>
      <c r="E46" s="36" t="str">
        <f>DGET(List3!$A$2:$F$999,4,$B45:$B46)</f>
        <v>M</v>
      </c>
      <c r="F46" s="36" t="str">
        <f>DGET(List3!$A$2:$E$999,5,$B45:$B46)</f>
        <v>-</v>
      </c>
      <c r="G46" s="46">
        <v>26</v>
      </c>
      <c r="H46" s="46">
        <v>30</v>
      </c>
      <c r="I46" s="46">
        <v>32</v>
      </c>
      <c r="J46" s="46">
        <v>32</v>
      </c>
      <c r="K46" s="47">
        <f>SUM(G46:J46)</f>
        <v>120</v>
      </c>
      <c r="L46" s="50">
        <f>MAX(G46:J46)-MIN(G46:J46)</f>
        <v>6</v>
      </c>
      <c r="M46" s="51">
        <f>SMALL(G46:J46,3)-SMALL(G46:J46,2)</f>
        <v>2</v>
      </c>
      <c r="N46" s="46">
        <v>7</v>
      </c>
      <c r="P46" s="46">
        <v>7</v>
      </c>
      <c r="Q46" s="52">
        <f t="shared" si="3"/>
        <v>30</v>
      </c>
    </row>
    <row r="47" spans="2:17" ht="12.75" hidden="1">
      <c r="B47" s="37" t="s">
        <v>34</v>
      </c>
      <c r="C47" s="35"/>
      <c r="D47" s="35"/>
      <c r="K47" s="47">
        <f t="shared" si="4"/>
        <v>0</v>
      </c>
      <c r="L47" s="50">
        <f t="shared" si="5"/>
        <v>0</v>
      </c>
      <c r="M47" s="51" t="e">
        <f t="shared" si="2"/>
        <v>#NUM!</v>
      </c>
      <c r="Q47" s="52" t="e">
        <f t="shared" si="3"/>
        <v>#DIV/0!</v>
      </c>
    </row>
    <row r="48" spans="1:17" ht="12.75">
      <c r="A48">
        <v>23</v>
      </c>
      <c r="B48" s="35">
        <v>712</v>
      </c>
      <c r="C48" s="35" t="str">
        <f>DGET(List3!$A$2:$E$999,2,$B47:B48)</f>
        <v>Wenzl Daniel</v>
      </c>
      <c r="D48" s="35" t="str">
        <f>DGET(List3!$A$2:$E$999,3,$B47:$B48)</f>
        <v>SKDG Jesenice</v>
      </c>
      <c r="E48" s="36" t="str">
        <f>DGET(List3!$A$2:$F$999,4,$B47:$B48)</f>
        <v>M</v>
      </c>
      <c r="F48" s="36">
        <f>DGET(List3!$A$2:$E$999,5,$B47:$B48)</f>
        <v>4</v>
      </c>
      <c r="G48" s="46">
        <v>35</v>
      </c>
      <c r="H48" s="46">
        <v>30</v>
      </c>
      <c r="I48" s="46">
        <v>28</v>
      </c>
      <c r="J48" s="46">
        <v>27</v>
      </c>
      <c r="K48" s="47">
        <f t="shared" si="4"/>
        <v>120</v>
      </c>
      <c r="L48" s="50">
        <f t="shared" si="5"/>
        <v>8</v>
      </c>
      <c r="M48" s="51">
        <f t="shared" si="2"/>
        <v>2</v>
      </c>
      <c r="N48" s="46">
        <v>7</v>
      </c>
      <c r="P48" s="46">
        <v>7</v>
      </c>
      <c r="Q48" s="52">
        <f t="shared" si="3"/>
        <v>30</v>
      </c>
    </row>
    <row r="49" spans="1:17" ht="12.75" hidden="1">
      <c r="A49">
        <v>31</v>
      </c>
      <c r="B49" s="37" t="s">
        <v>34</v>
      </c>
      <c r="C49" s="35"/>
      <c r="D49" s="35"/>
      <c r="K49" s="47">
        <f t="shared" si="4"/>
        <v>0</v>
      </c>
      <c r="L49" s="50">
        <f t="shared" si="5"/>
        <v>0</v>
      </c>
      <c r="M49" s="51" t="e">
        <f t="shared" si="2"/>
        <v>#NUM!</v>
      </c>
      <c r="Q49" s="52" t="e">
        <f t="shared" si="3"/>
        <v>#DIV/0!</v>
      </c>
    </row>
    <row r="50" spans="1:17" ht="12.75">
      <c r="A50">
        <v>24</v>
      </c>
      <c r="B50" s="35">
        <v>2933</v>
      </c>
      <c r="C50" s="35" t="str">
        <f>DGET(List3!$A$2:$E$999,2,$B49:B50)</f>
        <v>Hasch David</v>
      </c>
      <c r="D50" s="35" t="str">
        <f>DGET(List3!$A$2:$E$999,3,$B49:$B50)</f>
        <v>MGC Plzeň</v>
      </c>
      <c r="E50" s="36" t="str">
        <f>DGET(List3!$A$2:$F$999,4,$B49:$B50)</f>
        <v>M</v>
      </c>
      <c r="F50" s="36">
        <f>DGET(List3!$A$2:$E$999,5,$B49:$B50)</f>
        <v>3</v>
      </c>
      <c r="G50" s="46">
        <v>36</v>
      </c>
      <c r="H50" s="46">
        <v>29</v>
      </c>
      <c r="I50" s="46">
        <v>29</v>
      </c>
      <c r="J50" s="46">
        <v>28</v>
      </c>
      <c r="K50" s="47">
        <f t="shared" si="4"/>
        <v>122</v>
      </c>
      <c r="L50" s="50">
        <f t="shared" si="5"/>
        <v>8</v>
      </c>
      <c r="M50" s="51">
        <f t="shared" si="2"/>
        <v>0</v>
      </c>
      <c r="N50" s="46">
        <v>1</v>
      </c>
      <c r="P50" s="46">
        <v>1</v>
      </c>
      <c r="Q50" s="52">
        <f t="shared" si="3"/>
        <v>30.5</v>
      </c>
    </row>
    <row r="51" spans="1:17" ht="12.75" hidden="1">
      <c r="A51">
        <v>32</v>
      </c>
      <c r="B51" s="37" t="s">
        <v>34</v>
      </c>
      <c r="C51" s="35"/>
      <c r="D51" s="35"/>
      <c r="K51" s="47">
        <f t="shared" si="4"/>
        <v>0</v>
      </c>
      <c r="L51" s="50">
        <f t="shared" si="5"/>
        <v>0</v>
      </c>
      <c r="M51" s="51" t="e">
        <f t="shared" si="2"/>
        <v>#NUM!</v>
      </c>
      <c r="Q51" s="52" t="e">
        <f t="shared" si="3"/>
        <v>#DIV/0!</v>
      </c>
    </row>
    <row r="52" spans="1:17" ht="12.75">
      <c r="A52">
        <v>25</v>
      </c>
      <c r="B52" s="35">
        <v>408</v>
      </c>
      <c r="C52" s="35" t="str">
        <f>DGET(List3!$A$2:$E$999,2,$B51:B52)</f>
        <v>Mráz Josef</v>
      </c>
      <c r="D52" s="35" t="str">
        <f>DGET(List3!$A$2:$E$999,3,$B51:$B52)</f>
        <v>SK dráhový golf Chomutov</v>
      </c>
      <c r="E52" s="36" t="str">
        <f>DGET(List3!$A$2:$F$999,4,$B51:$B52)</f>
        <v>M</v>
      </c>
      <c r="F52" s="36">
        <f>DGET(List3!$A$2:$E$999,5,$B51:$B52)</f>
        <v>2</v>
      </c>
      <c r="G52" s="46">
        <v>31</v>
      </c>
      <c r="H52" s="46">
        <v>29</v>
      </c>
      <c r="I52" s="46">
        <v>26</v>
      </c>
      <c r="J52" s="46">
        <v>36</v>
      </c>
      <c r="K52" s="47">
        <f t="shared" si="4"/>
        <v>122</v>
      </c>
      <c r="L52" s="50">
        <f t="shared" si="5"/>
        <v>10</v>
      </c>
      <c r="M52" s="51">
        <f t="shared" si="2"/>
        <v>2</v>
      </c>
      <c r="N52" s="46">
        <v>1</v>
      </c>
      <c r="P52" s="46">
        <v>1</v>
      </c>
      <c r="Q52" s="52">
        <f t="shared" si="3"/>
        <v>30.5</v>
      </c>
    </row>
    <row r="53" spans="2:17" ht="12.75" hidden="1">
      <c r="B53" s="37" t="s">
        <v>34</v>
      </c>
      <c r="C53" s="35"/>
      <c r="D53" s="35"/>
      <c r="K53" s="47">
        <f t="shared" si="4"/>
        <v>0</v>
      </c>
      <c r="L53" s="50">
        <f t="shared" si="5"/>
        <v>0</v>
      </c>
      <c r="M53" s="51" t="e">
        <f t="shared" si="2"/>
        <v>#NUM!</v>
      </c>
      <c r="Q53" s="52" t="e">
        <f t="shared" si="3"/>
        <v>#DIV/0!</v>
      </c>
    </row>
    <row r="54" spans="1:17" ht="12.75">
      <c r="A54">
        <v>26</v>
      </c>
      <c r="B54" s="35">
        <v>1371</v>
      </c>
      <c r="C54" s="35" t="str">
        <f>DGET(List3!$A$2:$E$999,2,$B53:B54)</f>
        <v>Broumský Miroslav</v>
      </c>
      <c r="D54" s="35" t="str">
        <f>DGET(List3!$A$2:$E$999,3,$B53:$B54)</f>
        <v>SK dráhový golf Chomutov</v>
      </c>
      <c r="E54" s="36" t="str">
        <f>DGET(List3!$A$2:$F$999,4,$B53:$B54)</f>
        <v>M</v>
      </c>
      <c r="F54" s="36">
        <f>DGET(List3!$A$2:$E$999,5,$B53:$B54)</f>
        <v>2</v>
      </c>
      <c r="G54" s="46">
        <v>33</v>
      </c>
      <c r="H54" s="46">
        <v>26</v>
      </c>
      <c r="I54" s="46">
        <v>27</v>
      </c>
      <c r="J54" s="46">
        <v>36</v>
      </c>
      <c r="K54" s="47">
        <f t="shared" si="4"/>
        <v>122</v>
      </c>
      <c r="L54" s="50">
        <f t="shared" si="5"/>
        <v>10</v>
      </c>
      <c r="M54" s="51">
        <f t="shared" si="2"/>
        <v>6</v>
      </c>
      <c r="N54" s="46">
        <v>1</v>
      </c>
      <c r="P54" s="46">
        <v>1</v>
      </c>
      <c r="Q54" s="52">
        <f t="shared" si="3"/>
        <v>30.5</v>
      </c>
    </row>
    <row r="55" spans="1:17" ht="12.75" hidden="1">
      <c r="A55">
        <v>35</v>
      </c>
      <c r="B55" s="37" t="s">
        <v>34</v>
      </c>
      <c r="C55" s="35"/>
      <c r="D55" s="35"/>
      <c r="K55" s="47">
        <f t="shared" si="4"/>
        <v>0</v>
      </c>
      <c r="L55" s="50">
        <f t="shared" si="5"/>
        <v>0</v>
      </c>
      <c r="M55" s="51" t="e">
        <f t="shared" si="2"/>
        <v>#NUM!</v>
      </c>
      <c r="Q55" s="52" t="e">
        <f t="shared" si="3"/>
        <v>#DIV/0!</v>
      </c>
    </row>
    <row r="56" spans="1:17" ht="12.75">
      <c r="A56">
        <v>27</v>
      </c>
      <c r="B56" s="35">
        <v>2396</v>
      </c>
      <c r="C56" s="35" t="str">
        <f>DGET(List3!$A$2:$E$999,2,$B55:B56)</f>
        <v>Cimerman Jan</v>
      </c>
      <c r="D56" s="35" t="str">
        <f>DGET(List3!$A$2:$E$999,3,$B55:$B56)</f>
        <v>SKDG Jesenice</v>
      </c>
      <c r="E56" s="36" t="str">
        <f>DGET(List3!$A$2:$F$999,4,$B55:$B56)</f>
        <v>M</v>
      </c>
      <c r="F56" s="36">
        <f>DGET(List3!$A$2:$E$999,5,$B55:$B56)</f>
        <v>3</v>
      </c>
      <c r="G56" s="46">
        <v>29</v>
      </c>
      <c r="H56" s="46">
        <v>33</v>
      </c>
      <c r="I56" s="46">
        <v>32</v>
      </c>
      <c r="J56" s="46">
        <v>29</v>
      </c>
      <c r="K56" s="47">
        <f t="shared" si="4"/>
        <v>123</v>
      </c>
      <c r="L56" s="50">
        <f t="shared" si="5"/>
        <v>4</v>
      </c>
      <c r="M56" s="51">
        <f t="shared" si="2"/>
        <v>3</v>
      </c>
      <c r="Q56" s="52">
        <f t="shared" si="3"/>
        <v>30.75</v>
      </c>
    </row>
    <row r="57" spans="1:17" ht="12.75" hidden="1">
      <c r="A57">
        <v>36</v>
      </c>
      <c r="B57" s="37" t="s">
        <v>34</v>
      </c>
      <c r="C57" s="35"/>
      <c r="D57" s="35"/>
      <c r="K57" s="47">
        <f t="shared" si="4"/>
        <v>0</v>
      </c>
      <c r="L57" s="50">
        <f t="shared" si="5"/>
        <v>0</v>
      </c>
      <c r="M57" s="51" t="e">
        <f t="shared" si="2"/>
        <v>#NUM!</v>
      </c>
      <c r="Q57" s="52" t="e">
        <f t="shared" si="3"/>
        <v>#DIV/0!</v>
      </c>
    </row>
    <row r="58" spans="1:17" ht="13.5" customHeight="1">
      <c r="A58">
        <v>28</v>
      </c>
      <c r="B58" s="35">
        <v>1150</v>
      </c>
      <c r="C58" s="35" t="str">
        <f>DGET(List3!$A$2:$E$999,2,$B57:B58)</f>
        <v>Beran Robert</v>
      </c>
      <c r="D58" s="35" t="str">
        <f>DGET(List3!$A$2:$E$999,3,$B57:$B58)</f>
        <v>SK GC Františkovy Lázně</v>
      </c>
      <c r="E58" s="36" t="str">
        <f>DGET(List3!$A$2:$F$999,4,$B57:$B58)</f>
        <v>M</v>
      </c>
      <c r="F58" s="36">
        <f>DGET(List3!$A$2:$E$999,5,$B57:$B58)</f>
        <v>4</v>
      </c>
      <c r="G58" s="46">
        <v>35</v>
      </c>
      <c r="H58" s="46">
        <v>27</v>
      </c>
      <c r="I58" s="46">
        <v>33</v>
      </c>
      <c r="J58" s="46">
        <v>31</v>
      </c>
      <c r="K58" s="47">
        <f t="shared" si="4"/>
        <v>126</v>
      </c>
      <c r="L58" s="50">
        <f t="shared" si="5"/>
        <v>8</v>
      </c>
      <c r="M58" s="51">
        <f t="shared" si="2"/>
        <v>2</v>
      </c>
      <c r="Q58" s="52">
        <f t="shared" si="3"/>
        <v>31.5</v>
      </c>
    </row>
    <row r="59" spans="2:17" ht="12.75" hidden="1">
      <c r="B59" s="37" t="s">
        <v>34</v>
      </c>
      <c r="C59" s="35"/>
      <c r="D59" s="35"/>
      <c r="K59" s="47">
        <f t="shared" si="4"/>
        <v>0</v>
      </c>
      <c r="L59" s="50">
        <f t="shared" si="5"/>
        <v>0</v>
      </c>
      <c r="M59" s="51" t="e">
        <f t="shared" si="2"/>
        <v>#NUM!</v>
      </c>
      <c r="Q59" s="52" t="e">
        <f t="shared" si="3"/>
        <v>#DIV/0!</v>
      </c>
    </row>
    <row r="60" spans="1:17" ht="12.75">
      <c r="A60">
        <v>29</v>
      </c>
      <c r="B60" s="35">
        <v>2503</v>
      </c>
      <c r="C60" s="35" t="str">
        <f>DGET(List3!$A$2:$E$999,2,$B59:B60)</f>
        <v>Moutvička Ondřej</v>
      </c>
      <c r="D60" s="35" t="str">
        <f>DGET(List3!$A$2:$E$999,3,$B59:$B60)</f>
        <v>MGC Plzeň</v>
      </c>
      <c r="E60" s="36" t="str">
        <f>DGET(List3!$A$2:$F$999,4,$B59:$B60)</f>
        <v>M</v>
      </c>
      <c r="F60" s="36">
        <f>DGET(List3!$A$2:$E$999,5,$B59:$B60)</f>
        <v>3</v>
      </c>
      <c r="G60" s="46">
        <v>47</v>
      </c>
      <c r="H60" s="46">
        <v>29</v>
      </c>
      <c r="I60" s="46">
        <v>26</v>
      </c>
      <c r="J60" s="46">
        <v>24</v>
      </c>
      <c r="K60" s="47">
        <f t="shared" si="4"/>
        <v>126</v>
      </c>
      <c r="L60" s="50">
        <f t="shared" si="5"/>
        <v>23</v>
      </c>
      <c r="M60" s="51">
        <f t="shared" si="2"/>
        <v>3</v>
      </c>
      <c r="Q60" s="52">
        <f t="shared" si="3"/>
        <v>31.5</v>
      </c>
    </row>
    <row r="61" spans="1:17" ht="12.75" hidden="1">
      <c r="A61">
        <v>39</v>
      </c>
      <c r="B61" s="37" t="s">
        <v>34</v>
      </c>
      <c r="C61" s="35"/>
      <c r="D61" s="35"/>
      <c r="K61" s="47">
        <f t="shared" si="4"/>
        <v>0</v>
      </c>
      <c r="L61" s="50">
        <f t="shared" si="5"/>
        <v>0</v>
      </c>
      <c r="M61" s="51" t="e">
        <f t="shared" si="2"/>
        <v>#NUM!</v>
      </c>
      <c r="Q61" s="52" t="e">
        <f t="shared" si="3"/>
        <v>#DIV/0!</v>
      </c>
    </row>
    <row r="62" spans="1:17" ht="12.75">
      <c r="A62">
        <v>30</v>
      </c>
      <c r="B62" s="38">
        <v>2559</v>
      </c>
      <c r="C62" s="38" t="s">
        <v>339</v>
      </c>
      <c r="D62" s="38" t="s">
        <v>484</v>
      </c>
      <c r="E62" s="38" t="s">
        <v>13</v>
      </c>
      <c r="F62" s="38" t="s">
        <v>120</v>
      </c>
      <c r="G62" s="46">
        <v>30</v>
      </c>
      <c r="H62" s="46">
        <v>29</v>
      </c>
      <c r="I62" s="46">
        <v>35</v>
      </c>
      <c r="J62" s="46">
        <v>33</v>
      </c>
      <c r="K62" s="47">
        <f t="shared" si="4"/>
        <v>127</v>
      </c>
      <c r="L62" s="50">
        <f t="shared" si="5"/>
        <v>6</v>
      </c>
      <c r="M62" s="51">
        <f t="shared" si="2"/>
        <v>3</v>
      </c>
      <c r="Q62" s="52">
        <f t="shared" si="3"/>
        <v>31.75</v>
      </c>
    </row>
    <row r="63" spans="1:17" ht="12.75" hidden="1">
      <c r="A63">
        <v>40</v>
      </c>
      <c r="B63" s="37" t="s">
        <v>34</v>
      </c>
      <c r="C63" s="35"/>
      <c r="D63" s="35"/>
      <c r="K63" s="47">
        <f t="shared" si="4"/>
        <v>0</v>
      </c>
      <c r="L63" s="50">
        <f t="shared" si="5"/>
        <v>0</v>
      </c>
      <c r="M63" s="51" t="e">
        <f t="shared" si="2"/>
        <v>#NUM!</v>
      </c>
      <c r="Q63" s="52" t="e">
        <f t="shared" si="3"/>
        <v>#DIV/0!</v>
      </c>
    </row>
    <row r="64" spans="1:17" ht="12.75">
      <c r="A64">
        <v>31</v>
      </c>
      <c r="B64" s="35">
        <v>2932</v>
      </c>
      <c r="C64" s="35" t="str">
        <f>DGET(List3!$A$2:$E$999,2,$B63:B64)</f>
        <v>Emmer Tomáš</v>
      </c>
      <c r="D64" s="35" t="str">
        <f>DGET(List3!$A$2:$E$999,3,$B63:$B64)</f>
        <v>MGC Plzeň</v>
      </c>
      <c r="E64" s="36" t="str">
        <f>DGET(List3!$A$2:$F$999,4,$B63:$B64)</f>
        <v>M</v>
      </c>
      <c r="F64" s="36">
        <f>DGET(List3!$A$2:$E$999,5,$B63:$B64)</f>
        <v>4</v>
      </c>
      <c r="G64" s="46">
        <v>41</v>
      </c>
      <c r="H64" s="46">
        <v>32</v>
      </c>
      <c r="I64" s="46">
        <v>32</v>
      </c>
      <c r="J64" s="46">
        <v>29</v>
      </c>
      <c r="K64" s="47">
        <f t="shared" si="4"/>
        <v>134</v>
      </c>
      <c r="L64" s="50">
        <f t="shared" si="5"/>
        <v>12</v>
      </c>
      <c r="M64" s="51">
        <f t="shared" si="2"/>
        <v>0</v>
      </c>
      <c r="Q64" s="52">
        <f t="shared" si="3"/>
        <v>33.5</v>
      </c>
    </row>
    <row r="65" spans="2:17" ht="12.75" hidden="1">
      <c r="B65" s="37" t="s">
        <v>34</v>
      </c>
      <c r="C65" s="35"/>
      <c r="D65" s="35"/>
      <c r="K65" s="47">
        <f t="shared" si="4"/>
        <v>0</v>
      </c>
      <c r="L65" s="50">
        <f t="shared" si="5"/>
        <v>0</v>
      </c>
      <c r="M65" s="51" t="e">
        <f t="shared" si="2"/>
        <v>#NUM!</v>
      </c>
      <c r="Q65" s="52" t="e">
        <f t="shared" si="3"/>
        <v>#DIV/0!</v>
      </c>
    </row>
    <row r="66" spans="1:17" ht="12.75">
      <c r="A66">
        <v>32</v>
      </c>
      <c r="B66" s="35">
        <v>2502</v>
      </c>
      <c r="C66" s="35" t="str">
        <f>DGET(List3!$A$2:$E$999,2,$B65:B66)</f>
        <v>Moutvička Jaroslav</v>
      </c>
      <c r="D66" s="35" t="str">
        <f>DGET(List3!$A$2:$E$999,3,$B65:$B66)</f>
        <v>MGC Plzeň</v>
      </c>
      <c r="E66" s="36" t="str">
        <f>DGET(List3!$A$2:$F$999,4,$B65:$B66)</f>
        <v>M</v>
      </c>
      <c r="F66" s="36">
        <f>DGET(List3!$A$2:$E$999,5,$B65:$B66)</f>
        <v>3</v>
      </c>
      <c r="G66" s="46">
        <v>36</v>
      </c>
      <c r="H66" s="46">
        <v>40</v>
      </c>
      <c r="I66" s="46">
        <v>32</v>
      </c>
      <c r="J66" s="46">
        <v>31</v>
      </c>
      <c r="K66" s="47">
        <f t="shared" si="4"/>
        <v>139</v>
      </c>
      <c r="L66" s="50">
        <f t="shared" si="5"/>
        <v>9</v>
      </c>
      <c r="M66" s="51">
        <f t="shared" si="2"/>
        <v>4</v>
      </c>
      <c r="Q66" s="52">
        <f t="shared" si="3"/>
        <v>34.75</v>
      </c>
    </row>
    <row r="67" spans="1:17" ht="12.75" hidden="1">
      <c r="A67">
        <v>43</v>
      </c>
      <c r="B67" s="37" t="s">
        <v>34</v>
      </c>
      <c r="C67" s="35"/>
      <c r="D67" s="35"/>
      <c r="K67" s="47">
        <f t="shared" si="4"/>
        <v>0</v>
      </c>
      <c r="L67" s="50">
        <f t="shared" si="5"/>
        <v>0</v>
      </c>
      <c r="M67" s="51" t="e">
        <f t="shared" si="2"/>
        <v>#NUM!</v>
      </c>
      <c r="Q67" s="52" t="e">
        <f t="shared" si="3"/>
        <v>#DIV/0!</v>
      </c>
    </row>
    <row r="68" spans="1:17" ht="12.75">
      <c r="A68">
        <v>33</v>
      </c>
      <c r="B68" s="38">
        <v>2318</v>
      </c>
      <c r="C68" s="38" t="s">
        <v>282</v>
      </c>
      <c r="D68" s="38" t="s">
        <v>558</v>
      </c>
      <c r="E68" s="38" t="s">
        <v>13</v>
      </c>
      <c r="F68" s="38">
        <v>4</v>
      </c>
      <c r="G68" s="46">
        <v>44</v>
      </c>
      <c r="H68" s="46">
        <v>29</v>
      </c>
      <c r="I68" s="46">
        <v>39</v>
      </c>
      <c r="J68" s="46">
        <v>32</v>
      </c>
      <c r="K68" s="47">
        <f>SUM(G68:J68)</f>
        <v>144</v>
      </c>
      <c r="L68" s="50">
        <f>MAX(G68:J68)-MIN(G68:J68)</f>
        <v>15</v>
      </c>
      <c r="M68" s="51">
        <f t="shared" si="2"/>
        <v>7</v>
      </c>
      <c r="Q68" s="52">
        <f t="shared" si="3"/>
        <v>36</v>
      </c>
    </row>
    <row r="69" spans="1:17" ht="12.75" hidden="1">
      <c r="A69">
        <v>44</v>
      </c>
      <c r="B69" s="37" t="s">
        <v>34</v>
      </c>
      <c r="C69" s="35"/>
      <c r="D69" s="35"/>
      <c r="K69" s="47">
        <f>SUM(G69:J69)</f>
        <v>0</v>
      </c>
      <c r="L69" s="50">
        <f>MAX(G69:J69)-MIN(G69:J69)</f>
        <v>0</v>
      </c>
      <c r="M69" s="51" t="e">
        <f>SMALL(G69:J69,3)-SMALL(G69:J69,2)</f>
        <v>#NUM!</v>
      </c>
      <c r="Q69" s="52" t="e">
        <f>AVERAGE(G69:J69)</f>
        <v>#DIV/0!</v>
      </c>
    </row>
    <row r="70" spans="1:17" ht="12.75">
      <c r="A70">
        <v>34</v>
      </c>
      <c r="B70" s="35">
        <v>810</v>
      </c>
      <c r="C70" s="35" t="str">
        <f>DGET(List3!$A$2:$E$999,2,$B69:B70)</f>
        <v>Lipmann Milan</v>
      </c>
      <c r="D70" s="35" t="str">
        <f>DGET(List3!$A$2:$E$999,3,$B69:$B70)</f>
        <v>SK dráhový golf Chomutov</v>
      </c>
      <c r="E70" s="36" t="str">
        <f>DGET(List3!$A$2:$F$999,4,$B69:$B70)</f>
        <v>M</v>
      </c>
      <c r="F70" s="36">
        <f>DGET(List3!$A$2:$E$999,5,$B69:$B70)</f>
        <v>2</v>
      </c>
      <c r="G70" s="46">
        <v>27</v>
      </c>
      <c r="H70" s="46">
        <v>126</v>
      </c>
      <c r="I70" s="46">
        <v>126</v>
      </c>
      <c r="J70" s="46">
        <v>126</v>
      </c>
      <c r="K70" s="47">
        <f>SUM(G70:J70)</f>
        <v>405</v>
      </c>
      <c r="L70" s="50">
        <f>MAX(G70:J70)-MIN(G70:J70)</f>
        <v>99</v>
      </c>
      <c r="M70" s="51">
        <f t="shared" si="2"/>
        <v>0</v>
      </c>
      <c r="Q70" s="52">
        <f>AVERAGE(G70:J70)</f>
        <v>101.25</v>
      </c>
    </row>
    <row r="71" spans="2:17" ht="12.75" hidden="1">
      <c r="B71" s="3" t="s">
        <v>34</v>
      </c>
      <c r="K71" s="47">
        <f>SUM(G71:J71)</f>
        <v>0</v>
      </c>
      <c r="L71" s="50">
        <f>MAX(G71:J71)-MIN(G71:J71)</f>
        <v>0</v>
      </c>
      <c r="M71" s="51" t="e">
        <f>SMALL(G71:J71,3)-SMALL(G71:J71,2)</f>
        <v>#NUM!</v>
      </c>
      <c r="Q71" s="52">
        <f>K71/4</f>
        <v>0</v>
      </c>
    </row>
    <row r="72" ht="12.75">
      <c r="L72" s="50"/>
    </row>
    <row r="73" spans="2:12" ht="18" customHeight="1">
      <c r="B73" s="60" t="s">
        <v>37</v>
      </c>
      <c r="C73" s="60"/>
      <c r="D73" s="60"/>
      <c r="L73" s="53"/>
    </row>
    <row r="74" spans="2:17" ht="12.75">
      <c r="B74" s="31" t="s">
        <v>34</v>
      </c>
      <c r="C74" s="1" t="s">
        <v>0</v>
      </c>
      <c r="D74" s="1" t="s">
        <v>1</v>
      </c>
      <c r="E74" s="45" t="s">
        <v>2</v>
      </c>
      <c r="F74" s="45" t="s">
        <v>3</v>
      </c>
      <c r="G74" s="48" t="s">
        <v>4</v>
      </c>
      <c r="H74" s="48">
        <v>2</v>
      </c>
      <c r="I74" s="48" t="s">
        <v>5</v>
      </c>
      <c r="J74" s="48" t="s">
        <v>6</v>
      </c>
      <c r="K74" s="48" t="s">
        <v>9</v>
      </c>
      <c r="L74" s="48" t="s">
        <v>10</v>
      </c>
      <c r="M74" s="48" t="s">
        <v>11</v>
      </c>
      <c r="N74" s="49" t="s">
        <v>528</v>
      </c>
      <c r="O74" s="48" t="s">
        <v>529</v>
      </c>
      <c r="P74" s="48" t="s">
        <v>530</v>
      </c>
      <c r="Q74" s="48" t="s">
        <v>527</v>
      </c>
    </row>
    <row r="75" spans="1:17" ht="12.75">
      <c r="A75">
        <v>1</v>
      </c>
      <c r="B75">
        <v>986</v>
      </c>
      <c r="C75" t="str">
        <f>DGET(List3!$A$2:$E$999,2,$B74:B75)</f>
        <v>Vosmíková Petra</v>
      </c>
      <c r="D75" t="str">
        <f>DGET(List3!$A$2:$E$999,3,$B74:$B75)</f>
        <v>SK dráhový golf Chomutov</v>
      </c>
      <c r="E75" s="36" t="str">
        <f>DGET(List3!$A$2:$E$999,4,$B74:$B75)</f>
        <v>Ž</v>
      </c>
      <c r="F75" s="36">
        <f>DGET(List3!$A$2:$E$999,5,$B74:$B75)</f>
        <v>1</v>
      </c>
      <c r="G75" s="46">
        <v>25</v>
      </c>
      <c r="H75" s="46">
        <v>26</v>
      </c>
      <c r="I75" s="46">
        <v>27</v>
      </c>
      <c r="J75" s="46">
        <v>25</v>
      </c>
      <c r="K75" s="47">
        <f aca="true" t="shared" si="8" ref="K75:K102">SUM(G75:J75)</f>
        <v>103</v>
      </c>
      <c r="L75" s="53">
        <f aca="true" t="shared" si="9" ref="L75:L102">MAX(G75:J75)-MIN(G75:J75)</f>
        <v>2</v>
      </c>
      <c r="M75" s="51">
        <f aca="true" t="shared" si="10" ref="M75:M102">SMALL(G75:J75,3)-SMALL(G75:J75,2)</f>
        <v>1</v>
      </c>
      <c r="N75" s="46">
        <v>45</v>
      </c>
      <c r="O75" s="46">
        <v>5</v>
      </c>
      <c r="P75" s="46">
        <v>50</v>
      </c>
      <c r="Q75" s="52">
        <f aca="true" t="shared" si="11" ref="Q75:Q101">AVERAGE(G75:J75)</f>
        <v>25.75</v>
      </c>
    </row>
    <row r="76" spans="2:17" ht="12.75" hidden="1">
      <c r="B76" s="3" t="s">
        <v>34</v>
      </c>
      <c r="K76" s="47">
        <f t="shared" si="8"/>
        <v>0</v>
      </c>
      <c r="L76" s="53">
        <f t="shared" si="9"/>
        <v>0</v>
      </c>
      <c r="M76" s="51" t="e">
        <f t="shared" si="10"/>
        <v>#NUM!</v>
      </c>
      <c r="Q76" s="52" t="e">
        <f t="shared" si="11"/>
        <v>#DIV/0!</v>
      </c>
    </row>
    <row r="77" spans="1:17" ht="12.75">
      <c r="A77">
        <v>2</v>
      </c>
      <c r="B77">
        <v>1478</v>
      </c>
      <c r="C77" t="str">
        <f>DGET(List3!$A$2:$E$999,2,$B76:B77)</f>
        <v>Fiedlerová Jaroslava</v>
      </c>
      <c r="D77" t="str">
        <f>DGET(List3!$A$2:$E$999,3,$B76:$B77)</f>
        <v>SK GC Františkovy Lázně</v>
      </c>
      <c r="E77" s="36" t="str">
        <f>DGET(List3!$A$2:$E$999,4,$B76:$B77)</f>
        <v>Ž</v>
      </c>
      <c r="F77" s="36">
        <f>DGET(List3!$A$2:$E$999,5,$B76:$B77)</f>
        <v>1</v>
      </c>
      <c r="G77" s="46">
        <v>27</v>
      </c>
      <c r="H77" s="46">
        <v>26</v>
      </c>
      <c r="I77" s="46">
        <v>25</v>
      </c>
      <c r="J77" s="46">
        <v>26</v>
      </c>
      <c r="K77" s="47">
        <f t="shared" si="8"/>
        <v>104</v>
      </c>
      <c r="L77" s="53">
        <f t="shared" si="9"/>
        <v>2</v>
      </c>
      <c r="M77" s="51">
        <f t="shared" si="10"/>
        <v>0</v>
      </c>
      <c r="N77" s="46">
        <v>44</v>
      </c>
      <c r="O77" s="46">
        <v>3</v>
      </c>
      <c r="P77" s="46">
        <v>47</v>
      </c>
      <c r="Q77" s="52">
        <f t="shared" si="11"/>
        <v>26</v>
      </c>
    </row>
    <row r="78" spans="2:17" ht="12.75" hidden="1">
      <c r="B78" s="3" t="s">
        <v>34</v>
      </c>
      <c r="K78" s="47">
        <f t="shared" si="8"/>
        <v>0</v>
      </c>
      <c r="L78" s="53">
        <f t="shared" si="9"/>
        <v>0</v>
      </c>
      <c r="M78" s="51" t="e">
        <f t="shared" si="10"/>
        <v>#NUM!</v>
      </c>
      <c r="Q78" s="52" t="e">
        <f t="shared" si="11"/>
        <v>#DIV/0!</v>
      </c>
    </row>
    <row r="79" spans="1:17" ht="12.75">
      <c r="A79">
        <v>3</v>
      </c>
      <c r="B79">
        <v>1388</v>
      </c>
      <c r="C79" t="str">
        <f>DGET(List3!$A$2:$E$999,2,$B78:B79)</f>
        <v>Dočkalová Dana</v>
      </c>
      <c r="D79" t="str">
        <f>DGET(List3!$A$2:$E$999,3,$B78:$B79)</f>
        <v>SK GC Františkovy Lázně</v>
      </c>
      <c r="E79" s="36" t="str">
        <f>DGET(List3!$A$2:$E$999,4,$B78:$B79)</f>
        <v>Ž</v>
      </c>
      <c r="F79" s="36">
        <f>DGET(List3!$A$2:$E$999,5,$B78:$B79)</f>
        <v>2</v>
      </c>
      <c r="G79" s="46">
        <v>30</v>
      </c>
      <c r="H79" s="46">
        <v>23</v>
      </c>
      <c r="I79" s="46">
        <v>27</v>
      </c>
      <c r="J79" s="46">
        <v>25</v>
      </c>
      <c r="K79" s="47">
        <f t="shared" si="8"/>
        <v>105</v>
      </c>
      <c r="L79" s="53">
        <f t="shared" si="9"/>
        <v>7</v>
      </c>
      <c r="M79" s="51">
        <f t="shared" si="10"/>
        <v>2</v>
      </c>
      <c r="N79" s="46">
        <v>43</v>
      </c>
      <c r="O79" s="46">
        <v>1</v>
      </c>
      <c r="P79" s="46">
        <v>44</v>
      </c>
      <c r="Q79" s="52">
        <f t="shared" si="11"/>
        <v>26.25</v>
      </c>
    </row>
    <row r="80" spans="2:17" ht="12.75" hidden="1">
      <c r="B80" s="3" t="s">
        <v>34</v>
      </c>
      <c r="K80" s="47">
        <f t="shared" si="8"/>
        <v>0</v>
      </c>
      <c r="L80" s="53">
        <f t="shared" si="9"/>
        <v>0</v>
      </c>
      <c r="M80" s="51" t="e">
        <f t="shared" si="10"/>
        <v>#NUM!</v>
      </c>
      <c r="Q80" s="52" t="e">
        <f t="shared" si="11"/>
        <v>#DIV/0!</v>
      </c>
    </row>
    <row r="81" spans="1:17" ht="12.75">
      <c r="A81">
        <v>4</v>
      </c>
      <c r="B81">
        <v>243</v>
      </c>
      <c r="C81" t="str">
        <f>DGET(List3!$A$2:$E$999,2,$B80:B81)</f>
        <v>Nečekalová Jana</v>
      </c>
      <c r="D81" t="str">
        <f>DGET(List3!$A$2:$E$999,3,$B80:$B81)</f>
        <v>TJ MTG Hraničář Cheb</v>
      </c>
      <c r="E81" s="36" t="s">
        <v>20</v>
      </c>
      <c r="F81" s="36">
        <f>DGET(List3!$A$2:$E$999,5,$B80:$B81)</f>
        <v>2</v>
      </c>
      <c r="G81" s="46">
        <v>29</v>
      </c>
      <c r="H81" s="46">
        <v>35</v>
      </c>
      <c r="I81" s="46">
        <v>26</v>
      </c>
      <c r="J81" s="46">
        <v>30</v>
      </c>
      <c r="K81" s="47">
        <f t="shared" si="8"/>
        <v>120</v>
      </c>
      <c r="L81" s="53">
        <f t="shared" si="9"/>
        <v>9</v>
      </c>
      <c r="M81" s="51">
        <f t="shared" si="10"/>
        <v>1</v>
      </c>
      <c r="N81" s="46">
        <v>28</v>
      </c>
      <c r="Q81" s="52">
        <f t="shared" si="11"/>
        <v>30</v>
      </c>
    </row>
    <row r="82" spans="2:17" ht="12.75" hidden="1">
      <c r="B82" s="3" t="s">
        <v>34</v>
      </c>
      <c r="K82" s="47">
        <f t="shared" si="8"/>
        <v>0</v>
      </c>
      <c r="L82" s="53">
        <f t="shared" si="9"/>
        <v>0</v>
      </c>
      <c r="M82" s="51" t="e">
        <f t="shared" si="10"/>
        <v>#NUM!</v>
      </c>
      <c r="Q82" s="52" t="e">
        <f t="shared" si="11"/>
        <v>#DIV/0!</v>
      </c>
    </row>
    <row r="83" spans="1:17" ht="12.75">
      <c r="A83">
        <v>5</v>
      </c>
      <c r="B83">
        <v>2570</v>
      </c>
      <c r="C83" t="str">
        <f>DGET(List3!$A$2:$E$999,2,$B82:B83)</f>
        <v>Brettlová Jana</v>
      </c>
      <c r="D83" t="str">
        <f>DGET(List3!$A$2:$E$999,3,$B82:$B83)</f>
        <v>SKDG Jesenice</v>
      </c>
      <c r="E83" s="36" t="str">
        <f>DGET(List3!$A$2:$E$999,4,$B82:$B83)</f>
        <v>Ž</v>
      </c>
      <c r="F83" s="36">
        <f>DGET(List3!$A$2:$E$999,5,$B82:$B83)</f>
        <v>3</v>
      </c>
      <c r="G83" s="46">
        <v>25</v>
      </c>
      <c r="H83" s="46">
        <v>26</v>
      </c>
      <c r="I83" s="46">
        <v>34</v>
      </c>
      <c r="J83" s="46">
        <v>35</v>
      </c>
      <c r="K83" s="47">
        <f t="shared" si="8"/>
        <v>120</v>
      </c>
      <c r="L83" s="53">
        <f t="shared" si="9"/>
        <v>10</v>
      </c>
      <c r="M83" s="51">
        <f t="shared" si="10"/>
        <v>8</v>
      </c>
      <c r="N83" s="46">
        <v>28</v>
      </c>
      <c r="Q83" s="52">
        <f t="shared" si="11"/>
        <v>30</v>
      </c>
    </row>
    <row r="84" spans="2:17" ht="12.75" hidden="1">
      <c r="B84" s="3" t="s">
        <v>34</v>
      </c>
      <c r="K84" s="47">
        <f t="shared" si="8"/>
        <v>0</v>
      </c>
      <c r="L84" s="53">
        <f t="shared" si="9"/>
        <v>0</v>
      </c>
      <c r="M84" s="51" t="e">
        <f t="shared" si="10"/>
        <v>#NUM!</v>
      </c>
      <c r="Q84" s="52" t="e">
        <f t="shared" si="11"/>
        <v>#DIV/0!</v>
      </c>
    </row>
    <row r="85" spans="1:17" ht="12.75">
      <c r="A85">
        <v>6</v>
      </c>
      <c r="B85">
        <v>2774</v>
      </c>
      <c r="C85" t="str">
        <f>DGET(List3!$A$2:$E$999,2,$B84:B85)</f>
        <v>Bendová Veronika</v>
      </c>
      <c r="D85" t="str">
        <f>DGET(List3!$A$2:$E$999,3,$B84:$B85)</f>
        <v>MGC Plzeň</v>
      </c>
      <c r="E85" s="36" t="str">
        <f>DGET(List3!$A$2:$E$999,4,$B84:$B85)</f>
        <v>Ž</v>
      </c>
      <c r="F85" s="36">
        <f>DGET(List3!$A$2:$E$999,5,$B84:$B85)</f>
        <v>2</v>
      </c>
      <c r="G85" s="46">
        <v>33</v>
      </c>
      <c r="H85" s="46">
        <v>35</v>
      </c>
      <c r="I85" s="46">
        <v>29</v>
      </c>
      <c r="J85" s="46">
        <v>25</v>
      </c>
      <c r="K85" s="47">
        <f t="shared" si="8"/>
        <v>122</v>
      </c>
      <c r="L85" s="53">
        <f t="shared" si="9"/>
        <v>10</v>
      </c>
      <c r="M85" s="51">
        <f t="shared" si="10"/>
        <v>4</v>
      </c>
      <c r="N85" s="46">
        <v>26</v>
      </c>
      <c r="Q85" s="52">
        <f t="shared" si="11"/>
        <v>30.5</v>
      </c>
    </row>
    <row r="86" spans="2:17" ht="12.75" hidden="1">
      <c r="B86" s="3" t="s">
        <v>34</v>
      </c>
      <c r="K86" s="47">
        <f t="shared" si="8"/>
        <v>0</v>
      </c>
      <c r="L86" s="53">
        <f t="shared" si="9"/>
        <v>0</v>
      </c>
      <c r="M86" s="51" t="e">
        <f t="shared" si="10"/>
        <v>#NUM!</v>
      </c>
      <c r="Q86" s="52" t="e">
        <f t="shared" si="11"/>
        <v>#DIV/0!</v>
      </c>
    </row>
    <row r="87" spans="1:17" ht="12.75">
      <c r="A87">
        <v>7</v>
      </c>
      <c r="B87">
        <v>2703</v>
      </c>
      <c r="C87" t="str">
        <f>DGET(List3!$A$2:$E$999,2,$B86:B87)</f>
        <v>Merunková Marcela</v>
      </c>
      <c r="D87" t="str">
        <f>DGET(List3!$A$2:$E$999,3,$B86:$B87)</f>
        <v>TJ MTG Hraničář Cheb</v>
      </c>
      <c r="E87" s="36" t="str">
        <f>DGET(List3!$A$2:$E$999,4,$B86:$B87)</f>
        <v>ž</v>
      </c>
      <c r="F87" s="36" t="str">
        <f>DGET(List3!$A$2:$E$999,5,$B86:$B87)</f>
        <v>-</v>
      </c>
      <c r="G87" s="46">
        <v>30</v>
      </c>
      <c r="H87" s="46">
        <v>28</v>
      </c>
      <c r="I87" s="46">
        <v>31</v>
      </c>
      <c r="J87" s="46">
        <v>37</v>
      </c>
      <c r="K87" s="47">
        <f t="shared" si="8"/>
        <v>126</v>
      </c>
      <c r="L87" s="53">
        <f t="shared" si="9"/>
        <v>9</v>
      </c>
      <c r="M87" s="51">
        <f t="shared" si="10"/>
        <v>1</v>
      </c>
      <c r="N87" s="46">
        <v>22</v>
      </c>
      <c r="Q87" s="52">
        <f t="shared" si="11"/>
        <v>31.5</v>
      </c>
    </row>
    <row r="88" spans="2:17" ht="12.75" hidden="1">
      <c r="B88" s="3" t="s">
        <v>34</v>
      </c>
      <c r="K88" s="47">
        <f t="shared" si="8"/>
        <v>0</v>
      </c>
      <c r="L88" s="53">
        <f t="shared" si="9"/>
        <v>0</v>
      </c>
      <c r="M88" s="51" t="e">
        <f t="shared" si="10"/>
        <v>#NUM!</v>
      </c>
      <c r="Q88" s="52" t="e">
        <f t="shared" si="11"/>
        <v>#DIV/0!</v>
      </c>
    </row>
    <row r="89" spans="1:17" ht="12.75">
      <c r="A89">
        <v>8</v>
      </c>
      <c r="B89">
        <v>3018</v>
      </c>
      <c r="C89" t="str">
        <f>DGET(List3!$A$2:$E$999,2,$B88:B89)</f>
        <v>Kníže Katalin</v>
      </c>
      <c r="D89" t="str">
        <f>DGET(List3!$A$2:$E$999,3,$B88:$B89)</f>
        <v>MGK Ústí nad Labem</v>
      </c>
      <c r="E89" s="36" t="str">
        <f>DGET(List3!$A$2:$E$999,4,$B88:$B89)</f>
        <v>Ž</v>
      </c>
      <c r="F89" s="36">
        <f>DGET(List3!$A$2:$E$999,5,$B88:$B89)</f>
        <v>5</v>
      </c>
      <c r="G89" s="46">
        <v>32</v>
      </c>
      <c r="H89" s="46">
        <v>27</v>
      </c>
      <c r="I89" s="46">
        <v>30</v>
      </c>
      <c r="J89" s="46">
        <v>37</v>
      </c>
      <c r="K89" s="47">
        <f t="shared" si="8"/>
        <v>126</v>
      </c>
      <c r="L89" s="53">
        <f t="shared" si="9"/>
        <v>10</v>
      </c>
      <c r="M89" s="51">
        <f t="shared" si="10"/>
        <v>2</v>
      </c>
      <c r="N89" s="46">
        <v>22</v>
      </c>
      <c r="Q89" s="52">
        <f t="shared" si="11"/>
        <v>31.5</v>
      </c>
    </row>
    <row r="90" spans="2:17" ht="12.75" hidden="1">
      <c r="B90" s="3" t="s">
        <v>34</v>
      </c>
      <c r="K90" s="47">
        <f t="shared" si="8"/>
        <v>0</v>
      </c>
      <c r="L90" s="53">
        <f t="shared" si="9"/>
        <v>0</v>
      </c>
      <c r="M90" s="51" t="e">
        <f t="shared" si="10"/>
        <v>#NUM!</v>
      </c>
      <c r="Q90" s="52" t="e">
        <f t="shared" si="11"/>
        <v>#DIV/0!</v>
      </c>
    </row>
    <row r="91" spans="1:17" ht="12.75">
      <c r="A91">
        <v>9</v>
      </c>
      <c r="B91">
        <v>535</v>
      </c>
      <c r="C91" t="str">
        <f>DGET(List3!$A$2:$E$999,2,$B90:B91)</f>
        <v>Lisová Věra</v>
      </c>
      <c r="D91" t="str">
        <f>DGET(List3!$A$2:$E$999,3,$B90:$B91)</f>
        <v>SKDG Jesenice</v>
      </c>
      <c r="E91" s="36" t="str">
        <f>DGET(List3!$A$2:$E$999,4,$B90:$B91)</f>
        <v>Ž</v>
      </c>
      <c r="F91" s="36">
        <f>DGET(List3!$A$2:$E$999,5,$B90:$B91)</f>
        <v>4</v>
      </c>
      <c r="G91" s="46">
        <v>36</v>
      </c>
      <c r="H91" s="46">
        <v>36</v>
      </c>
      <c r="I91" s="46">
        <v>26</v>
      </c>
      <c r="J91" s="46">
        <v>29</v>
      </c>
      <c r="K91" s="47">
        <f t="shared" si="8"/>
        <v>127</v>
      </c>
      <c r="L91" s="53">
        <f t="shared" si="9"/>
        <v>10</v>
      </c>
      <c r="M91" s="51">
        <f t="shared" si="10"/>
        <v>7</v>
      </c>
      <c r="N91" s="46">
        <v>21</v>
      </c>
      <c r="Q91" s="52">
        <f t="shared" si="11"/>
        <v>31.75</v>
      </c>
    </row>
    <row r="92" spans="2:17" ht="12.75" hidden="1">
      <c r="B92" s="3" t="s">
        <v>34</v>
      </c>
      <c r="K92" s="47">
        <f t="shared" si="8"/>
        <v>0</v>
      </c>
      <c r="L92" s="53">
        <f t="shared" si="9"/>
        <v>0</v>
      </c>
      <c r="M92" s="51" t="e">
        <f t="shared" si="10"/>
        <v>#NUM!</v>
      </c>
      <c r="Q92" s="52" t="e">
        <f t="shared" si="11"/>
        <v>#DIV/0!</v>
      </c>
    </row>
    <row r="93" spans="1:17" ht="12.75">
      <c r="A93">
        <v>10</v>
      </c>
      <c r="B93">
        <v>2868</v>
      </c>
      <c r="C93" t="str">
        <f>DGET(List3!$A$2:$E$999,2,$B92:B93)</f>
        <v>Broumská Irena</v>
      </c>
      <c r="D93" t="str">
        <f>DGET(List3!$A$2:$E$999,3,$B92:$B93)</f>
        <v>SK dráhový golf Chomutov</v>
      </c>
      <c r="E93" s="36" t="str">
        <f>DGET(List3!$A$2:$E$999,4,$B92:$B93)</f>
        <v>Ž</v>
      </c>
      <c r="F93" s="36">
        <f>DGET(List3!$A$2:$E$999,5,$B92:$B93)</f>
        <v>4</v>
      </c>
      <c r="G93" s="46">
        <v>29</v>
      </c>
      <c r="H93" s="46">
        <v>32</v>
      </c>
      <c r="I93" s="46">
        <v>32</v>
      </c>
      <c r="J93" s="46">
        <v>36</v>
      </c>
      <c r="K93" s="47">
        <f t="shared" si="8"/>
        <v>129</v>
      </c>
      <c r="L93" s="53">
        <f t="shared" si="9"/>
        <v>7</v>
      </c>
      <c r="M93" s="51">
        <f t="shared" si="10"/>
        <v>0</v>
      </c>
      <c r="N93" s="46">
        <v>19</v>
      </c>
      <c r="Q93" s="52">
        <f t="shared" si="11"/>
        <v>32.25</v>
      </c>
    </row>
    <row r="94" spans="2:17" ht="12.75" hidden="1">
      <c r="B94" s="3" t="s">
        <v>34</v>
      </c>
      <c r="K94" s="47">
        <f t="shared" si="8"/>
        <v>0</v>
      </c>
      <c r="L94" s="53">
        <f t="shared" si="9"/>
        <v>0</v>
      </c>
      <c r="M94" s="51" t="e">
        <f t="shared" si="10"/>
        <v>#NUM!</v>
      </c>
      <c r="Q94" s="52" t="e">
        <f t="shared" si="11"/>
        <v>#DIV/0!</v>
      </c>
    </row>
    <row r="95" spans="1:17" ht="12.75">
      <c r="A95">
        <v>11</v>
      </c>
      <c r="B95">
        <v>1605</v>
      </c>
      <c r="C95" t="str">
        <f>DGET(List3!$A$2:$E$999,2,$B94:B95)</f>
        <v>Lehocká Anna</v>
      </c>
      <c r="D95" t="str">
        <f>DGET(List3!$A$2:$E$999,3,$B94:$B95)</f>
        <v>SKDG Jesenice u Chebu</v>
      </c>
      <c r="E95" s="36" t="str">
        <f>DGET(List3!$A$2:$E$999,4,$B94:$B95)</f>
        <v>ž</v>
      </c>
      <c r="F95" s="36">
        <f>DGET(List3!$A$2:$E$999,5,$B94:$B95)</f>
        <v>0</v>
      </c>
      <c r="G95" s="46">
        <v>32</v>
      </c>
      <c r="H95" s="46">
        <v>37</v>
      </c>
      <c r="I95" s="46">
        <v>32</v>
      </c>
      <c r="J95" s="46">
        <v>29</v>
      </c>
      <c r="K95" s="47">
        <f t="shared" si="8"/>
        <v>130</v>
      </c>
      <c r="L95" s="53">
        <f t="shared" si="9"/>
        <v>8</v>
      </c>
      <c r="M95" s="51">
        <f t="shared" si="10"/>
        <v>0</v>
      </c>
      <c r="N95" s="46">
        <v>18</v>
      </c>
      <c r="Q95" s="52">
        <f t="shared" si="11"/>
        <v>32.5</v>
      </c>
    </row>
    <row r="96" spans="2:17" ht="12.75" hidden="1">
      <c r="B96" s="3" t="s">
        <v>34</v>
      </c>
      <c r="K96" s="47">
        <f t="shared" si="8"/>
        <v>0</v>
      </c>
      <c r="L96" s="53">
        <f t="shared" si="9"/>
        <v>0</v>
      </c>
      <c r="M96" s="51" t="e">
        <f t="shared" si="10"/>
        <v>#NUM!</v>
      </c>
      <c r="Q96" s="52" t="e">
        <f t="shared" si="11"/>
        <v>#DIV/0!</v>
      </c>
    </row>
    <row r="97" spans="1:17" ht="12.75">
      <c r="A97">
        <v>12</v>
      </c>
      <c r="B97">
        <v>2918</v>
      </c>
      <c r="C97" t="str">
        <f>DGET(List3!$A$2:$E$999,2,$B96:B97)</f>
        <v>Zachová Marcela</v>
      </c>
      <c r="D97" t="str">
        <f>DGET(List3!$A$2:$E$999,3,$B96:$B97)</f>
        <v>SK dráhový golf Chomutov</v>
      </c>
      <c r="E97" s="36" t="str">
        <f>DGET(List3!$A$2:$E$999,4,$B96:$B97)</f>
        <v>Ž</v>
      </c>
      <c r="F97" s="36">
        <f>DGET(List3!$A$2:$E$999,5,$B96:$B97)</f>
        <v>5</v>
      </c>
      <c r="G97" s="46">
        <v>30</v>
      </c>
      <c r="H97" s="46">
        <v>31</v>
      </c>
      <c r="I97" s="46">
        <v>37</v>
      </c>
      <c r="J97" s="46">
        <v>41</v>
      </c>
      <c r="K97" s="47">
        <f t="shared" si="8"/>
        <v>139</v>
      </c>
      <c r="L97" s="53">
        <f t="shared" si="9"/>
        <v>11</v>
      </c>
      <c r="M97" s="51">
        <f t="shared" si="10"/>
        <v>6</v>
      </c>
      <c r="N97" s="46">
        <v>9</v>
      </c>
      <c r="Q97" s="52">
        <f t="shared" si="11"/>
        <v>34.75</v>
      </c>
    </row>
    <row r="98" spans="2:17" ht="12.75" hidden="1">
      <c r="B98" s="3" t="s">
        <v>34</v>
      </c>
      <c r="K98" s="47">
        <f t="shared" si="8"/>
        <v>0</v>
      </c>
      <c r="L98" s="53">
        <f t="shared" si="9"/>
        <v>0</v>
      </c>
      <c r="M98" s="51" t="e">
        <f t="shared" si="10"/>
        <v>#NUM!</v>
      </c>
      <c r="Q98" s="52" t="e">
        <f t="shared" si="11"/>
        <v>#DIV/0!</v>
      </c>
    </row>
    <row r="99" spans="1:17" ht="12.75">
      <c r="A99">
        <v>13</v>
      </c>
      <c r="B99">
        <v>526</v>
      </c>
      <c r="C99" t="str">
        <f>DGET(List3!$A$2:$E$999,2,$B98:B99)</f>
        <v>Birešová Vlasta</v>
      </c>
      <c r="D99" t="str">
        <f>DGET(List3!$A$2:$E$999,3,$B98:$B99)</f>
        <v> SKGC Františkovy Lázně</v>
      </c>
      <c r="E99" s="36" t="str">
        <f>DGET(List3!$A$2:$E$999,4,$B98:$B99)</f>
        <v>ž</v>
      </c>
      <c r="F99" s="36" t="str">
        <f>DGET(List3!$A$2:$E$999,5,$B98:$B99)</f>
        <v>-</v>
      </c>
      <c r="G99" s="46">
        <v>37</v>
      </c>
      <c r="H99" s="46">
        <v>32</v>
      </c>
      <c r="I99" s="46">
        <v>36</v>
      </c>
      <c r="J99" s="46">
        <v>38</v>
      </c>
      <c r="K99" s="47">
        <f t="shared" si="8"/>
        <v>143</v>
      </c>
      <c r="L99" s="53">
        <f t="shared" si="9"/>
        <v>6</v>
      </c>
      <c r="M99" s="51">
        <f t="shared" si="10"/>
        <v>1</v>
      </c>
      <c r="N99" s="46">
        <v>5</v>
      </c>
      <c r="Q99" s="52">
        <f t="shared" si="11"/>
        <v>35.75</v>
      </c>
    </row>
    <row r="100" spans="2:17" ht="12.75" hidden="1">
      <c r="B100" s="3" t="s">
        <v>34</v>
      </c>
      <c r="K100" s="47">
        <f t="shared" si="8"/>
        <v>0</v>
      </c>
      <c r="L100" s="53">
        <f t="shared" si="9"/>
        <v>0</v>
      </c>
      <c r="M100" s="51" t="e">
        <f t="shared" si="10"/>
        <v>#NUM!</v>
      </c>
      <c r="Q100" s="52" t="e">
        <f t="shared" si="11"/>
        <v>#DIV/0!</v>
      </c>
    </row>
    <row r="101" spans="1:17" ht="12.75">
      <c r="A101">
        <v>14</v>
      </c>
      <c r="B101">
        <v>2969</v>
      </c>
      <c r="C101" t="str">
        <f>DGET(List3!$A$2:$E$999,2,$B100:B101)</f>
        <v>Svetková Jaroslava</v>
      </c>
      <c r="D101" t="str">
        <f>DGET(List3!$A$2:$E$999,3,$B100:$B101)</f>
        <v>SKDG Chomutov</v>
      </c>
      <c r="E101" s="36" t="str">
        <f>DGET(List3!$A$2:$E$999,4,$B100:$B101)</f>
        <v>ž</v>
      </c>
      <c r="F101" s="36" t="str">
        <f>DGET(List3!$A$2:$E$999,5,$B100:$B101)</f>
        <v>-</v>
      </c>
      <c r="G101" s="46">
        <v>41</v>
      </c>
      <c r="H101" s="46">
        <v>39</v>
      </c>
      <c r="I101" s="46">
        <v>32</v>
      </c>
      <c r="J101" s="46">
        <v>52</v>
      </c>
      <c r="K101" s="47">
        <f t="shared" si="8"/>
        <v>164</v>
      </c>
      <c r="L101" s="53">
        <f t="shared" si="9"/>
        <v>20</v>
      </c>
      <c r="M101" s="51">
        <f t="shared" si="10"/>
        <v>2</v>
      </c>
      <c r="N101" s="46">
        <v>0</v>
      </c>
      <c r="Q101" s="52">
        <f t="shared" si="11"/>
        <v>41</v>
      </c>
    </row>
    <row r="102" spans="2:17" ht="12.75" hidden="1">
      <c r="B102" s="3" t="s">
        <v>34</v>
      </c>
      <c r="K102" s="47">
        <f t="shared" si="8"/>
        <v>0</v>
      </c>
      <c r="L102" s="53">
        <f t="shared" si="9"/>
        <v>0</v>
      </c>
      <c r="M102" s="51" t="e">
        <f t="shared" si="10"/>
        <v>#NUM!</v>
      </c>
      <c r="N102" s="46">
        <f>60-(K102-$K$159)</f>
        <v>147.66666666666669</v>
      </c>
      <c r="P102" s="46">
        <f>O102+N102</f>
        <v>147.66666666666669</v>
      </c>
      <c r="Q102" s="52">
        <f>K102/4</f>
        <v>0</v>
      </c>
    </row>
    <row r="103" ht="12.75">
      <c r="L103" s="53"/>
    </row>
    <row r="104" spans="2:12" ht="15.75">
      <c r="B104" s="60" t="s">
        <v>521</v>
      </c>
      <c r="C104" s="60"/>
      <c r="D104" s="60"/>
      <c r="L104" s="53"/>
    </row>
    <row r="105" spans="2:17" ht="12.75">
      <c r="B105" s="32" t="s">
        <v>34</v>
      </c>
      <c r="C105" s="1" t="s">
        <v>0</v>
      </c>
      <c r="D105" s="1" t="s">
        <v>1</v>
      </c>
      <c r="E105" s="45" t="s">
        <v>2</v>
      </c>
      <c r="F105" s="45" t="s">
        <v>3</v>
      </c>
      <c r="G105" s="48" t="s">
        <v>4</v>
      </c>
      <c r="H105" s="48">
        <v>2</v>
      </c>
      <c r="I105" s="48" t="s">
        <v>5</v>
      </c>
      <c r="J105" s="48" t="s">
        <v>6</v>
      </c>
      <c r="K105" s="48" t="s">
        <v>9</v>
      </c>
      <c r="L105" s="48" t="s">
        <v>10</v>
      </c>
      <c r="M105" s="48" t="s">
        <v>11</v>
      </c>
      <c r="N105" s="49" t="s">
        <v>528</v>
      </c>
      <c r="O105" s="48" t="s">
        <v>529</v>
      </c>
      <c r="P105" s="48" t="s">
        <v>530</v>
      </c>
      <c r="Q105" s="48" t="s">
        <v>527</v>
      </c>
    </row>
    <row r="106" spans="1:17" ht="12.75">
      <c r="A106">
        <v>1</v>
      </c>
      <c r="B106" s="39">
        <v>1030</v>
      </c>
      <c r="C106" s="40" t="s">
        <v>293</v>
      </c>
      <c r="D106" s="40" t="s">
        <v>474</v>
      </c>
      <c r="E106" s="39" t="s">
        <v>27</v>
      </c>
      <c r="F106" s="39">
        <v>2</v>
      </c>
      <c r="G106" s="46">
        <v>25</v>
      </c>
      <c r="H106" s="46">
        <v>24</v>
      </c>
      <c r="I106" s="46">
        <v>24</v>
      </c>
      <c r="J106" s="46">
        <v>26</v>
      </c>
      <c r="K106" s="47">
        <f aca="true" t="shared" si="12" ref="K106:K132">SUM(G106:J106)</f>
        <v>99</v>
      </c>
      <c r="L106" s="53">
        <f aca="true" t="shared" si="13" ref="L106:L132">MAX(G106:J106)-MIN(G106:J106)</f>
        <v>2</v>
      </c>
      <c r="M106" s="51">
        <f aca="true" t="shared" si="14" ref="M106:M132">SMALL(G106:J106,3)-SMALL(G106:J106,2)</f>
        <v>1</v>
      </c>
      <c r="N106" s="46">
        <v>49</v>
      </c>
      <c r="O106" s="46">
        <v>5</v>
      </c>
      <c r="P106" s="46">
        <v>54</v>
      </c>
      <c r="Q106" s="52">
        <f aca="true" t="shared" si="15" ref="Q106:Q131">AVERAGE(G106:J106)</f>
        <v>24.75</v>
      </c>
    </row>
    <row r="107" spans="2:17" ht="12.75" hidden="1">
      <c r="B107" s="33" t="s">
        <v>34</v>
      </c>
      <c r="C107" s="34"/>
      <c r="D107" s="34"/>
      <c r="E107" s="43"/>
      <c r="F107" s="43"/>
      <c r="K107" s="47">
        <f t="shared" si="12"/>
        <v>0</v>
      </c>
      <c r="L107" s="53">
        <f t="shared" si="13"/>
        <v>0</v>
      </c>
      <c r="M107" s="51" t="e">
        <f t="shared" si="14"/>
        <v>#NUM!</v>
      </c>
      <c r="Q107" s="52" t="e">
        <f t="shared" si="15"/>
        <v>#DIV/0!</v>
      </c>
    </row>
    <row r="108" spans="1:17" ht="12.75">
      <c r="A108" s="35">
        <v>2</v>
      </c>
      <c r="B108" s="35">
        <v>652</v>
      </c>
      <c r="C108" s="35" t="str">
        <f>DGET(List3!$A$2:$E$999,2,$B107:B108)</f>
        <v>Bíreš Jan</v>
      </c>
      <c r="D108" s="35" t="str">
        <f>DGET(List3!$A$2:$E$999,3,$B107:$B108)</f>
        <v>SK GC Františkovy Lázně</v>
      </c>
      <c r="E108" s="36" t="str">
        <f>DGET(List3!$A$2:$E$999,4,$B107:$B108)</f>
        <v>S</v>
      </c>
      <c r="F108" s="36">
        <f>DGET(List3!$A$2:$E$999,5,$B107:$B108)</f>
        <v>1</v>
      </c>
      <c r="G108" s="46">
        <v>25</v>
      </c>
      <c r="H108" s="46">
        <v>23</v>
      </c>
      <c r="I108" s="46">
        <v>23</v>
      </c>
      <c r="J108" s="46">
        <v>28</v>
      </c>
      <c r="K108" s="47">
        <f t="shared" si="12"/>
        <v>99</v>
      </c>
      <c r="L108" s="53">
        <f t="shared" si="13"/>
        <v>5</v>
      </c>
      <c r="M108" s="51">
        <f t="shared" si="14"/>
        <v>2</v>
      </c>
      <c r="N108" s="46">
        <v>49</v>
      </c>
      <c r="O108" s="46">
        <v>3</v>
      </c>
      <c r="P108" s="46">
        <v>52</v>
      </c>
      <c r="Q108" s="52">
        <f t="shared" si="15"/>
        <v>24.75</v>
      </c>
    </row>
    <row r="109" spans="1:17" ht="12.75" hidden="1">
      <c r="A109" s="35"/>
      <c r="B109" s="37" t="s">
        <v>34</v>
      </c>
      <c r="C109" s="35"/>
      <c r="D109" s="35"/>
      <c r="K109" s="47">
        <f t="shared" si="12"/>
        <v>0</v>
      </c>
      <c r="L109" s="53">
        <f t="shared" si="13"/>
        <v>0</v>
      </c>
      <c r="M109" s="51" t="e">
        <f t="shared" si="14"/>
        <v>#NUM!</v>
      </c>
      <c r="Q109" s="52" t="e">
        <f t="shared" si="15"/>
        <v>#DIV/0!</v>
      </c>
    </row>
    <row r="110" spans="1:17" ht="12.75" customHeight="1">
      <c r="A110" s="35">
        <v>3</v>
      </c>
      <c r="B110" s="39">
        <v>230</v>
      </c>
      <c r="C110" s="40" t="s">
        <v>132</v>
      </c>
      <c r="D110" s="40" t="s">
        <v>462</v>
      </c>
      <c r="E110" s="39" t="s">
        <v>27</v>
      </c>
      <c r="F110" s="39">
        <v>1</v>
      </c>
      <c r="G110" s="46">
        <v>27</v>
      </c>
      <c r="H110" s="46">
        <v>21</v>
      </c>
      <c r="I110" s="46">
        <v>26</v>
      </c>
      <c r="J110" s="46">
        <v>27</v>
      </c>
      <c r="K110" s="47">
        <f>SUM(G110:J110)</f>
        <v>101</v>
      </c>
      <c r="L110" s="53">
        <f>MAX(G110:J110)-MIN(G110:J110)</f>
        <v>6</v>
      </c>
      <c r="M110" s="51">
        <f>SMALL(G110:J110,3)-SMALL(G110:J110,2)</f>
        <v>1</v>
      </c>
      <c r="N110" s="46">
        <v>47</v>
      </c>
      <c r="O110" s="46">
        <v>1</v>
      </c>
      <c r="P110" s="46">
        <v>48</v>
      </c>
      <c r="Q110" s="52">
        <f>AVERAGE(G110:J110)</f>
        <v>25.25</v>
      </c>
    </row>
    <row r="111" spans="1:17" ht="12.75" hidden="1">
      <c r="A111" s="35"/>
      <c r="B111" s="37" t="s">
        <v>34</v>
      </c>
      <c r="C111" s="35"/>
      <c r="D111" s="35"/>
      <c r="K111" s="47">
        <f t="shared" si="12"/>
        <v>0</v>
      </c>
      <c r="L111" s="53">
        <f t="shared" si="13"/>
        <v>0</v>
      </c>
      <c r="M111" s="51" t="e">
        <f t="shared" si="14"/>
        <v>#NUM!</v>
      </c>
      <c r="Q111" s="52" t="e">
        <f t="shared" si="15"/>
        <v>#DIV/0!</v>
      </c>
    </row>
    <row r="112" spans="1:17" ht="12.75">
      <c r="A112" s="35">
        <v>4</v>
      </c>
      <c r="B112" s="39">
        <v>202</v>
      </c>
      <c r="C112" s="40" t="s">
        <v>205</v>
      </c>
      <c r="D112" s="40" t="s">
        <v>458</v>
      </c>
      <c r="E112" s="39" t="s">
        <v>27</v>
      </c>
      <c r="F112" s="39">
        <v>2</v>
      </c>
      <c r="G112" s="46">
        <v>25</v>
      </c>
      <c r="H112" s="46">
        <v>26</v>
      </c>
      <c r="I112" s="46">
        <v>26</v>
      </c>
      <c r="J112" s="46">
        <v>24</v>
      </c>
      <c r="K112" s="47">
        <f>SUM(G112:J112)</f>
        <v>101</v>
      </c>
      <c r="L112" s="53">
        <f>MAX(G112:J112)-MIN(G112:J112)</f>
        <v>2</v>
      </c>
      <c r="M112" s="51">
        <f>SMALL(G112:J112,3)-SMALL(G112:J112,2)</f>
        <v>1</v>
      </c>
      <c r="N112" s="46">
        <v>47</v>
      </c>
      <c r="Q112" s="52">
        <f>AVERAGE(G112:J112)</f>
        <v>25.25</v>
      </c>
    </row>
    <row r="113" spans="1:17" ht="12.75" hidden="1">
      <c r="A113" s="35"/>
      <c r="B113" s="37" t="s">
        <v>34</v>
      </c>
      <c r="C113" s="35"/>
      <c r="D113" s="35"/>
      <c r="K113" s="47">
        <f t="shared" si="12"/>
        <v>0</v>
      </c>
      <c r="L113" s="53">
        <f t="shared" si="13"/>
        <v>0</v>
      </c>
      <c r="M113" s="51" t="e">
        <f t="shared" si="14"/>
        <v>#NUM!</v>
      </c>
      <c r="Q113" s="52" t="e">
        <f t="shared" si="15"/>
        <v>#DIV/0!</v>
      </c>
    </row>
    <row r="114" spans="1:17" ht="12.75">
      <c r="A114" s="35">
        <v>5</v>
      </c>
      <c r="B114" s="35">
        <v>433</v>
      </c>
      <c r="C114" s="35" t="str">
        <f>DGET(List3!$A$2:$E$999,2,$B113:B114)</f>
        <v>Lisa Miroslav</v>
      </c>
      <c r="D114" s="35" t="str">
        <f>DGET(List3!$A$2:$E$999,3,$B113:$B114)</f>
        <v>SKDG Jesenice</v>
      </c>
      <c r="E114" s="36" t="str">
        <f>DGET(List3!$A$2:$E$999,4,$B113:$B114)</f>
        <v>S</v>
      </c>
      <c r="F114" s="36">
        <f>DGET(List3!$A$2:$E$999,5,$B113:$B114)</f>
        <v>2</v>
      </c>
      <c r="G114" s="46">
        <v>26</v>
      </c>
      <c r="H114" s="46">
        <v>22</v>
      </c>
      <c r="I114" s="46">
        <v>28</v>
      </c>
      <c r="J114" s="46">
        <v>27</v>
      </c>
      <c r="K114" s="47">
        <f t="shared" si="12"/>
        <v>103</v>
      </c>
      <c r="L114" s="53">
        <f t="shared" si="13"/>
        <v>6</v>
      </c>
      <c r="M114" s="51">
        <f t="shared" si="14"/>
        <v>1</v>
      </c>
      <c r="N114" s="46">
        <v>45</v>
      </c>
      <c r="Q114" s="52">
        <f t="shared" si="15"/>
        <v>25.75</v>
      </c>
    </row>
    <row r="115" spans="1:17" ht="12.75" hidden="1">
      <c r="A115" s="35"/>
      <c r="B115" s="37" t="s">
        <v>34</v>
      </c>
      <c r="C115" s="35"/>
      <c r="D115" s="35"/>
      <c r="K115" s="47">
        <f t="shared" si="12"/>
        <v>0</v>
      </c>
      <c r="L115" s="53">
        <f t="shared" si="13"/>
        <v>0</v>
      </c>
      <c r="M115" s="51" t="e">
        <f t="shared" si="14"/>
        <v>#NUM!</v>
      </c>
      <c r="Q115" s="52" t="e">
        <f t="shared" si="15"/>
        <v>#DIV/0!</v>
      </c>
    </row>
    <row r="116" spans="1:17" ht="12.75">
      <c r="A116" s="35">
        <v>6</v>
      </c>
      <c r="B116">
        <v>696</v>
      </c>
      <c r="C116" t="str">
        <f>DGET(List3!$A$2:$E$999,2,$B115:B116)</f>
        <v>Vodňanský Ladislav</v>
      </c>
      <c r="D116" t="str">
        <f>DGET(List3!$A$2:$E$999,3,$B115:$B116)</f>
        <v>MGC Plzeň</v>
      </c>
      <c r="E116" s="36" t="str">
        <f>DGET(List3!$A$2:$E$999,4,$B115:$B116)</f>
        <v>S</v>
      </c>
      <c r="F116" s="36">
        <f>DGET(List3!$A$2:$E$999,5,$B115:$B116)</f>
        <v>2</v>
      </c>
      <c r="G116" s="46">
        <v>32</v>
      </c>
      <c r="H116" s="46">
        <v>25</v>
      </c>
      <c r="I116" s="46">
        <v>28</v>
      </c>
      <c r="J116" s="46">
        <v>26</v>
      </c>
      <c r="K116" s="47">
        <f t="shared" si="12"/>
        <v>111</v>
      </c>
      <c r="L116" s="53">
        <f t="shared" si="13"/>
        <v>7</v>
      </c>
      <c r="M116" s="51">
        <f t="shared" si="14"/>
        <v>2</v>
      </c>
      <c r="N116" s="46">
        <v>37</v>
      </c>
      <c r="Q116" s="52">
        <f t="shared" si="15"/>
        <v>27.75</v>
      </c>
    </row>
    <row r="117" spans="1:17" ht="12.75" hidden="1">
      <c r="A117" s="35"/>
      <c r="B117" s="37" t="s">
        <v>34</v>
      </c>
      <c r="C117" s="35"/>
      <c r="D117" s="35"/>
      <c r="K117" s="47">
        <f t="shared" si="12"/>
        <v>0</v>
      </c>
      <c r="L117" s="53">
        <f t="shared" si="13"/>
        <v>0</v>
      </c>
      <c r="M117" s="51" t="e">
        <f t="shared" si="14"/>
        <v>#NUM!</v>
      </c>
      <c r="Q117" s="52" t="e">
        <f t="shared" si="15"/>
        <v>#DIV/0!</v>
      </c>
    </row>
    <row r="118" spans="1:17" ht="12.75">
      <c r="A118" s="35">
        <v>7</v>
      </c>
      <c r="B118">
        <v>1099</v>
      </c>
      <c r="C118" t="str">
        <f>DGET(List3!$A$2:$E$999,2,$B117:B118)</f>
        <v>Bláha Milan</v>
      </c>
      <c r="D118" t="str">
        <f>DGET(List3!$A$2:$E$999,3,$B117:$B118)</f>
        <v>Golfclub 85 Rakovník</v>
      </c>
      <c r="E118" s="36" t="str">
        <f>DGET(List3!$A$2:$E$999,4,$B117:$B118)</f>
        <v>S</v>
      </c>
      <c r="F118" s="36">
        <f>DGET(List3!$A$2:$E$999,5,$B117:$B118)</f>
        <v>2</v>
      </c>
      <c r="G118" s="46">
        <v>35</v>
      </c>
      <c r="H118" s="46">
        <v>30</v>
      </c>
      <c r="I118" s="46">
        <v>24</v>
      </c>
      <c r="J118" s="46">
        <v>26</v>
      </c>
      <c r="K118" s="47">
        <f>SUM(G118:J118)</f>
        <v>115</v>
      </c>
      <c r="L118" s="53">
        <f>MAX(G118:J118)-MIN(G118:J118)</f>
        <v>11</v>
      </c>
      <c r="M118" s="51">
        <f>SMALL(G118:J118,3)-SMALL(G118:J118,2)</f>
        <v>4</v>
      </c>
      <c r="N118" s="46">
        <v>33</v>
      </c>
      <c r="Q118" s="52">
        <f t="shared" si="15"/>
        <v>28.75</v>
      </c>
    </row>
    <row r="119" spans="1:17" ht="12.75" customHeight="1">
      <c r="A119" s="35">
        <v>8</v>
      </c>
      <c r="B119" s="55">
        <v>1387</v>
      </c>
      <c r="C119" s="56" t="s">
        <v>81</v>
      </c>
      <c r="D119" s="56" t="s">
        <v>462</v>
      </c>
      <c r="E119" s="55" t="s">
        <v>27</v>
      </c>
      <c r="F119" s="55">
        <v>3</v>
      </c>
      <c r="G119" s="46">
        <v>32</v>
      </c>
      <c r="H119" s="46">
        <v>30</v>
      </c>
      <c r="I119" s="46">
        <v>26</v>
      </c>
      <c r="J119" s="46">
        <v>28</v>
      </c>
      <c r="K119" s="47">
        <f t="shared" si="12"/>
        <v>116</v>
      </c>
      <c r="L119" s="53">
        <f t="shared" si="13"/>
        <v>6</v>
      </c>
      <c r="M119" s="51">
        <f t="shared" si="14"/>
        <v>2</v>
      </c>
      <c r="N119" s="46">
        <v>32</v>
      </c>
      <c r="Q119" s="52">
        <f t="shared" si="15"/>
        <v>29</v>
      </c>
    </row>
    <row r="120" spans="2:17" ht="12.75" hidden="1">
      <c r="B120" s="3" t="s">
        <v>34</v>
      </c>
      <c r="K120" s="47">
        <f t="shared" si="12"/>
        <v>0</v>
      </c>
      <c r="L120" s="53">
        <f t="shared" si="13"/>
        <v>0</v>
      </c>
      <c r="M120" s="51" t="e">
        <f t="shared" si="14"/>
        <v>#NUM!</v>
      </c>
      <c r="Q120" s="52" t="e">
        <f t="shared" si="15"/>
        <v>#DIV/0!</v>
      </c>
    </row>
    <row r="121" spans="1:17" ht="12.75">
      <c r="A121">
        <v>9</v>
      </c>
      <c r="B121" s="35">
        <v>238</v>
      </c>
      <c r="C121" s="35" t="str">
        <f>DGET(List3!$A$2:$E$999,2,$B120:B121)</f>
        <v>Nečekal František</v>
      </c>
      <c r="D121" s="35" t="str">
        <f>DGET(List3!$A$2:$E$999,3,$B120:$B121)</f>
        <v>TJ MTG Hraničář Cheb</v>
      </c>
      <c r="E121" s="36" t="str">
        <f>DGET(List3!$A$2:$E$999,4,$B120:$B121)</f>
        <v>S</v>
      </c>
      <c r="F121" s="36">
        <f>DGET(List3!$A$2:$E$999,5,$B120:$B121)</f>
        <v>3</v>
      </c>
      <c r="G121" s="46">
        <v>28</v>
      </c>
      <c r="H121" s="46">
        <v>34</v>
      </c>
      <c r="I121" s="46">
        <v>31</v>
      </c>
      <c r="J121" s="46">
        <v>29</v>
      </c>
      <c r="K121" s="47">
        <f t="shared" si="12"/>
        <v>122</v>
      </c>
      <c r="L121" s="53">
        <f t="shared" si="13"/>
        <v>6</v>
      </c>
      <c r="M121" s="51">
        <f t="shared" si="14"/>
        <v>2</v>
      </c>
      <c r="N121" s="46">
        <v>26</v>
      </c>
      <c r="Q121" s="52">
        <f t="shared" si="15"/>
        <v>30.5</v>
      </c>
    </row>
    <row r="122" spans="2:17" ht="12.75" hidden="1">
      <c r="B122" s="3" t="s">
        <v>34</v>
      </c>
      <c r="K122" s="47">
        <f t="shared" si="12"/>
        <v>0</v>
      </c>
      <c r="L122" s="53">
        <f t="shared" si="13"/>
        <v>0</v>
      </c>
      <c r="M122" s="51" t="e">
        <f t="shared" si="14"/>
        <v>#NUM!</v>
      </c>
      <c r="Q122" s="52" t="e">
        <f t="shared" si="15"/>
        <v>#DIV/0!</v>
      </c>
    </row>
    <row r="123" spans="1:24" ht="12.75">
      <c r="A123">
        <v>10</v>
      </c>
      <c r="B123">
        <v>1284</v>
      </c>
      <c r="C123" t="str">
        <f>DGET(List3!$A$2:$E$999,2,$B122:B123)</f>
        <v>Škubal Vladimír</v>
      </c>
      <c r="D123" t="str">
        <f>DGET(List3!$A$2:$E$999,3,$B122:$B123)</f>
        <v>MGK Spartak Příbram</v>
      </c>
      <c r="E123" s="36" t="str">
        <f>DGET(List3!$A$2:$E$999,4,$B122:$B123)</f>
        <v>S</v>
      </c>
      <c r="F123" s="36">
        <f>DGET(List3!$A$2:$E$999,5,$B122:$B123)</f>
        <v>4</v>
      </c>
      <c r="G123" s="46">
        <v>34</v>
      </c>
      <c r="H123" s="46">
        <v>29</v>
      </c>
      <c r="I123" s="46">
        <v>28</v>
      </c>
      <c r="J123" s="46">
        <v>32</v>
      </c>
      <c r="K123" s="47">
        <f t="shared" si="12"/>
        <v>123</v>
      </c>
      <c r="L123" s="53">
        <f t="shared" si="13"/>
        <v>6</v>
      </c>
      <c r="M123" s="51">
        <f t="shared" si="14"/>
        <v>3</v>
      </c>
      <c r="N123" s="46">
        <v>25</v>
      </c>
      <c r="Q123" s="52">
        <f t="shared" si="15"/>
        <v>30.75</v>
      </c>
      <c r="W123" s="4"/>
      <c r="X123" s="4"/>
    </row>
    <row r="124" spans="2:17" ht="12.75" hidden="1">
      <c r="B124" s="3" t="s">
        <v>34</v>
      </c>
      <c r="K124" s="47">
        <f t="shared" si="12"/>
        <v>0</v>
      </c>
      <c r="L124" s="53">
        <f t="shared" si="13"/>
        <v>0</v>
      </c>
      <c r="M124" s="51" t="e">
        <f t="shared" si="14"/>
        <v>#NUM!</v>
      </c>
      <c r="Q124" s="52" t="e">
        <f t="shared" si="15"/>
        <v>#DIV/0!</v>
      </c>
    </row>
    <row r="125" spans="1:17" ht="12.75">
      <c r="A125">
        <v>11</v>
      </c>
      <c r="B125">
        <v>2395</v>
      </c>
      <c r="C125" t="str">
        <f>DGET(List3!$A$2:$E$999,2,$B124:B125)</f>
        <v>Cimerman Jaroslav</v>
      </c>
      <c r="D125" t="str">
        <f>DGET(List3!$A$2:$E$999,3,$B124:$B125)</f>
        <v>SKDG Jesenice</v>
      </c>
      <c r="E125" s="36" t="str">
        <f>DGET(List3!$A$2:$E$999,4,$B124:$B125)</f>
        <v>S</v>
      </c>
      <c r="F125" s="36">
        <f>DGET(List3!$A$2:$E$999,5,$B124:$B125)</f>
        <v>3</v>
      </c>
      <c r="G125" s="46">
        <v>31</v>
      </c>
      <c r="H125" s="46">
        <v>28</v>
      </c>
      <c r="I125" s="46">
        <v>36</v>
      </c>
      <c r="J125" s="46">
        <v>36</v>
      </c>
      <c r="K125" s="47">
        <f t="shared" si="12"/>
        <v>131</v>
      </c>
      <c r="L125" s="53">
        <f t="shared" si="13"/>
        <v>8</v>
      </c>
      <c r="M125" s="51">
        <f t="shared" si="14"/>
        <v>5</v>
      </c>
      <c r="N125" s="46">
        <v>17</v>
      </c>
      <c r="Q125" s="52">
        <f t="shared" si="15"/>
        <v>32.75</v>
      </c>
    </row>
    <row r="126" spans="2:17" ht="12.75" hidden="1">
      <c r="B126" s="3" t="s">
        <v>34</v>
      </c>
      <c r="K126" s="47">
        <f t="shared" si="12"/>
        <v>0</v>
      </c>
      <c r="L126" s="53">
        <f t="shared" si="13"/>
        <v>0</v>
      </c>
      <c r="M126" s="51" t="e">
        <f t="shared" si="14"/>
        <v>#NUM!</v>
      </c>
      <c r="Q126" s="52" t="e">
        <f t="shared" si="15"/>
        <v>#DIV/0!</v>
      </c>
    </row>
    <row r="127" spans="1:17" ht="12.75">
      <c r="A127">
        <v>12</v>
      </c>
      <c r="B127" s="35">
        <v>212</v>
      </c>
      <c r="C127" s="35" t="str">
        <f>DGET(List3!$A$2:$E$999,2,$B126:B127)</f>
        <v>Vácha Milan</v>
      </c>
      <c r="D127" s="35" t="str">
        <f>DGET(List3!$A$2:$E$999,3,$B126:$B127)</f>
        <v>MGK Spartak Příbram</v>
      </c>
      <c r="E127" s="36" t="str">
        <f>DGET(List3!$A$2:$E$999,4,$B126:$B127)</f>
        <v>S</v>
      </c>
      <c r="F127" s="36">
        <f>DGET(List3!$A$2:$E$999,5,$B126:$B127)</f>
        <v>3</v>
      </c>
      <c r="G127" s="46">
        <v>29</v>
      </c>
      <c r="H127" s="46">
        <v>37</v>
      </c>
      <c r="I127" s="46">
        <v>34</v>
      </c>
      <c r="J127" s="46">
        <v>32</v>
      </c>
      <c r="K127" s="47">
        <f t="shared" si="12"/>
        <v>132</v>
      </c>
      <c r="L127" s="53">
        <f t="shared" si="13"/>
        <v>8</v>
      </c>
      <c r="M127" s="51">
        <f t="shared" si="14"/>
        <v>2</v>
      </c>
      <c r="N127" s="46">
        <v>16</v>
      </c>
      <c r="Q127" s="52">
        <f t="shared" si="15"/>
        <v>33</v>
      </c>
    </row>
    <row r="128" spans="2:17" ht="12.75" hidden="1">
      <c r="B128" s="3" t="s">
        <v>34</v>
      </c>
      <c r="K128" s="47">
        <f t="shared" si="12"/>
        <v>0</v>
      </c>
      <c r="L128" s="53">
        <f t="shared" si="13"/>
        <v>0</v>
      </c>
      <c r="M128" s="51" t="e">
        <f t="shared" si="14"/>
        <v>#NUM!</v>
      </c>
      <c r="Q128" s="52" t="e">
        <f t="shared" si="15"/>
        <v>#DIV/0!</v>
      </c>
    </row>
    <row r="129" spans="1:17" ht="12.75" customHeight="1">
      <c r="A129">
        <v>13</v>
      </c>
      <c r="B129" s="39">
        <v>2573</v>
      </c>
      <c r="C129" s="40" t="s">
        <v>323</v>
      </c>
      <c r="D129" s="40" t="s">
        <v>462</v>
      </c>
      <c r="E129" s="39" t="s">
        <v>27</v>
      </c>
      <c r="F129" s="39">
        <v>4</v>
      </c>
      <c r="G129" s="46">
        <v>29</v>
      </c>
      <c r="H129" s="46">
        <v>30</v>
      </c>
      <c r="I129" s="46">
        <v>41</v>
      </c>
      <c r="J129" s="46">
        <v>40</v>
      </c>
      <c r="K129" s="47">
        <f t="shared" si="12"/>
        <v>140</v>
      </c>
      <c r="L129" s="53">
        <f t="shared" si="13"/>
        <v>12</v>
      </c>
      <c r="M129" s="51">
        <f t="shared" si="14"/>
        <v>10</v>
      </c>
      <c r="N129" s="46">
        <v>8</v>
      </c>
      <c r="Q129" s="52">
        <f t="shared" si="15"/>
        <v>35</v>
      </c>
    </row>
    <row r="130" spans="2:17" ht="12.75" hidden="1">
      <c r="B130" s="3" t="s">
        <v>34</v>
      </c>
      <c r="K130" s="47">
        <f t="shared" si="12"/>
        <v>0</v>
      </c>
      <c r="L130" s="53">
        <f t="shared" si="13"/>
        <v>0</v>
      </c>
      <c r="M130" s="51" t="e">
        <f t="shared" si="14"/>
        <v>#NUM!</v>
      </c>
      <c r="Q130" s="52" t="e">
        <f t="shared" si="15"/>
        <v>#DIV/0!</v>
      </c>
    </row>
    <row r="131" spans="1:17" ht="12.75">
      <c r="A131">
        <v>14</v>
      </c>
      <c r="B131">
        <v>3068</v>
      </c>
      <c r="C131" t="str">
        <f>DGET(List3!$A$2:$E$999,2,$B130:B131)</f>
        <v>Remiš Jiří</v>
      </c>
      <c r="D131" t="str">
        <f>DGET(List3!$A$2:$E$999,3,$B130:$B131)</f>
        <v>SK dráhový golf Chomutov</v>
      </c>
      <c r="E131" s="36" t="str">
        <f>DGET(List3!$A$2:$E$999,4,$B130:$B131)</f>
        <v>S</v>
      </c>
      <c r="F131" s="36" t="str">
        <f>DGET(List3!$A$2:$E$999,5,$B130:$B131)</f>
        <v>-</v>
      </c>
      <c r="G131" s="46">
        <v>39</v>
      </c>
      <c r="H131" s="46">
        <v>45</v>
      </c>
      <c r="I131" s="46">
        <v>30</v>
      </c>
      <c r="J131" s="46">
        <v>31</v>
      </c>
      <c r="K131" s="47">
        <f t="shared" si="12"/>
        <v>145</v>
      </c>
      <c r="L131" s="53">
        <f t="shared" si="13"/>
        <v>15</v>
      </c>
      <c r="M131" s="51">
        <f t="shared" si="14"/>
        <v>8</v>
      </c>
      <c r="N131" s="46">
        <v>3</v>
      </c>
      <c r="Q131" s="52">
        <f t="shared" si="15"/>
        <v>36.25</v>
      </c>
    </row>
    <row r="132" spans="2:17" ht="12.75" hidden="1">
      <c r="B132" s="3" t="s">
        <v>34</v>
      </c>
      <c r="K132" s="47">
        <f t="shared" si="12"/>
        <v>0</v>
      </c>
      <c r="L132" s="53">
        <f t="shared" si="13"/>
        <v>0</v>
      </c>
      <c r="M132" s="51" t="e">
        <f t="shared" si="14"/>
        <v>#NUM!</v>
      </c>
      <c r="N132" s="46">
        <f>60-(K132-$K$159)</f>
        <v>147.66666666666669</v>
      </c>
      <c r="P132" s="46">
        <f>O132+N132</f>
        <v>147.66666666666669</v>
      </c>
      <c r="Q132" s="52">
        <f>K132/4</f>
        <v>0</v>
      </c>
    </row>
    <row r="133" ht="12.75">
      <c r="L133" s="53"/>
    </row>
    <row r="134" spans="2:12" ht="15.75">
      <c r="B134" s="60" t="s">
        <v>519</v>
      </c>
      <c r="C134" s="60"/>
      <c r="D134" s="60"/>
      <c r="L134" s="53"/>
    </row>
    <row r="135" spans="2:17" ht="12.75">
      <c r="B135" s="32" t="s">
        <v>34</v>
      </c>
      <c r="C135" s="1" t="s">
        <v>0</v>
      </c>
      <c r="D135" s="1" t="s">
        <v>1</v>
      </c>
      <c r="E135" s="45" t="s">
        <v>2</v>
      </c>
      <c r="F135" s="45" t="s">
        <v>3</v>
      </c>
      <c r="G135" s="48" t="s">
        <v>4</v>
      </c>
      <c r="H135" s="48">
        <v>2</v>
      </c>
      <c r="I135" s="48" t="s">
        <v>5</v>
      </c>
      <c r="J135" s="48" t="s">
        <v>6</v>
      </c>
      <c r="K135" s="48" t="s">
        <v>9</v>
      </c>
      <c r="L135" s="48" t="s">
        <v>10</v>
      </c>
      <c r="M135" s="48" t="s">
        <v>11</v>
      </c>
      <c r="N135" s="49" t="s">
        <v>528</v>
      </c>
      <c r="O135" s="48" t="s">
        <v>529</v>
      </c>
      <c r="P135" s="48" t="s">
        <v>530</v>
      </c>
      <c r="Q135" s="48" t="s">
        <v>527</v>
      </c>
    </row>
    <row r="136" spans="1:17" ht="12.75">
      <c r="A136">
        <v>1</v>
      </c>
      <c r="B136">
        <v>3011</v>
      </c>
      <c r="C136" t="str">
        <f>DGET(List3!$A$2:$E$999,2,$B135:B136)</f>
        <v>Kubantová Lucie</v>
      </c>
      <c r="D136" t="str">
        <f>DGET(List3!$A$2:$E$999,3,$B135:$B136)</f>
        <v>SK dráhový golf Chomutov</v>
      </c>
      <c r="E136" s="36" t="str">
        <f>DGET(List3!$A$2:$E$999,4,$B135:$B136)</f>
        <v>J</v>
      </c>
      <c r="F136" s="36">
        <f>DGET(List3!$A$2:$E$999,5,$B135:$B136)</f>
        <v>0</v>
      </c>
      <c r="G136" s="46">
        <v>35</v>
      </c>
      <c r="H136" s="46">
        <v>37</v>
      </c>
      <c r="I136" s="46">
        <v>31</v>
      </c>
      <c r="J136" s="46">
        <v>31</v>
      </c>
      <c r="K136" s="47">
        <f>SUM(G136:J136)</f>
        <v>134</v>
      </c>
      <c r="L136" s="53">
        <f>MAX(G136:J136)-MIN(G136:J136)</f>
        <v>6</v>
      </c>
      <c r="M136" s="51">
        <f>SMALL(G136:J136,3)-SMALL(G136:J136,2)</f>
        <v>4</v>
      </c>
      <c r="N136" s="46">
        <v>14</v>
      </c>
      <c r="O136" s="46">
        <v>5</v>
      </c>
      <c r="P136" s="46">
        <v>19</v>
      </c>
      <c r="Q136" s="52">
        <f>AVERAGE(G136:J136)</f>
        <v>33.5</v>
      </c>
    </row>
    <row r="137" spans="2:17" ht="12.75" hidden="1">
      <c r="B137" s="3" t="s">
        <v>34</v>
      </c>
      <c r="K137" s="47">
        <f>SUM(G137:J137)</f>
        <v>0</v>
      </c>
      <c r="L137" s="53">
        <f>MAX(G137:J137)-MIN(G137:J137)</f>
        <v>0</v>
      </c>
      <c r="M137" s="51" t="e">
        <f>SMALL(G137:J137,3)-SMALL(G137:J137,2)</f>
        <v>#NUM!</v>
      </c>
      <c r="N137" s="46">
        <f>60-(K137-$K$159)</f>
        <v>147.66666666666669</v>
      </c>
      <c r="P137" s="46">
        <f>O137+N137</f>
        <v>147.66666666666669</v>
      </c>
      <c r="Q137" s="52">
        <f>K137/4</f>
        <v>0</v>
      </c>
    </row>
    <row r="138" ht="12.75">
      <c r="L138" s="53"/>
    </row>
    <row r="139" spans="2:12" ht="15.75">
      <c r="B139" s="60" t="s">
        <v>520</v>
      </c>
      <c r="C139" s="60"/>
      <c r="D139" s="60"/>
      <c r="L139" s="53"/>
    </row>
    <row r="140" spans="2:17" ht="12.75">
      <c r="B140" s="32" t="s">
        <v>34</v>
      </c>
      <c r="C140" s="1" t="s">
        <v>0</v>
      </c>
      <c r="D140" s="1" t="s">
        <v>1</v>
      </c>
      <c r="E140" s="45" t="s">
        <v>2</v>
      </c>
      <c r="F140" s="45" t="s">
        <v>3</v>
      </c>
      <c r="G140" s="48" t="s">
        <v>4</v>
      </c>
      <c r="H140" s="48">
        <v>2</v>
      </c>
      <c r="I140" s="48" t="s">
        <v>5</v>
      </c>
      <c r="J140" s="48" t="s">
        <v>6</v>
      </c>
      <c r="K140" s="48" t="s">
        <v>9</v>
      </c>
      <c r="L140" s="48" t="s">
        <v>10</v>
      </c>
      <c r="M140" s="48" t="s">
        <v>11</v>
      </c>
      <c r="N140" s="49" t="s">
        <v>528</v>
      </c>
      <c r="O140" s="48" t="s">
        <v>529</v>
      </c>
      <c r="P140" s="48" t="s">
        <v>530</v>
      </c>
      <c r="Q140" s="48" t="s">
        <v>527</v>
      </c>
    </row>
    <row r="141" spans="1:17" ht="12.75">
      <c r="A141">
        <v>1</v>
      </c>
      <c r="B141">
        <v>2858</v>
      </c>
      <c r="C141" t="str">
        <f>DGET(List3!$A$2:$E$999,2,$B140:B141)</f>
        <v>Škaloud Vít</v>
      </c>
      <c r="D141" t="str">
        <f>DGET(List3!$A$2:$E$999,3,$B140:$B141)</f>
        <v>Golfclub 85 Rakovník</v>
      </c>
      <c r="E141" s="36" t="str">
        <f>DGET(List3!$A$2:$E$999,4,$B140:$B141)</f>
        <v>Jž</v>
      </c>
      <c r="F141" s="36">
        <f>DGET(List3!$A$2:$E$999,5,$B140:$B141)</f>
        <v>1</v>
      </c>
      <c r="G141" s="46">
        <v>25</v>
      </c>
      <c r="H141" s="46">
        <v>22</v>
      </c>
      <c r="I141" s="46">
        <v>26</v>
      </c>
      <c r="J141" s="46">
        <v>29</v>
      </c>
      <c r="K141" s="47">
        <f aca="true" t="shared" si="16" ref="K141:K153">SUM(G141:J141)</f>
        <v>102</v>
      </c>
      <c r="L141" s="53">
        <f aca="true" t="shared" si="17" ref="L141:L153">MAX(G141:J141)-MIN(G141:J141)</f>
        <v>7</v>
      </c>
      <c r="M141" s="51">
        <f aca="true" t="shared" si="18" ref="M141:M153">SMALL(G141:J141,3)-SMALL(G141:J141,2)</f>
        <v>1</v>
      </c>
      <c r="N141" s="46">
        <v>46</v>
      </c>
      <c r="O141" s="46">
        <v>5</v>
      </c>
      <c r="P141" s="46">
        <v>51</v>
      </c>
      <c r="Q141" s="52">
        <f aca="true" t="shared" si="19" ref="Q141:Q156">AVERAGE(G141:J141)</f>
        <v>25.5</v>
      </c>
    </row>
    <row r="142" spans="2:17" ht="12.75" hidden="1">
      <c r="B142" s="3" t="s">
        <v>34</v>
      </c>
      <c r="K142" s="47">
        <f t="shared" si="16"/>
        <v>0</v>
      </c>
      <c r="L142" s="53">
        <f t="shared" si="17"/>
        <v>0</v>
      </c>
      <c r="M142" s="51" t="e">
        <f t="shared" si="18"/>
        <v>#NUM!</v>
      </c>
      <c r="Q142" s="52" t="e">
        <f t="shared" si="19"/>
        <v>#DIV/0!</v>
      </c>
    </row>
    <row r="143" spans="1:17" ht="12.75" customHeight="1">
      <c r="A143">
        <v>2</v>
      </c>
      <c r="B143" s="39">
        <v>2789</v>
      </c>
      <c r="C143" s="40" t="s">
        <v>122</v>
      </c>
      <c r="D143" s="40" t="s">
        <v>465</v>
      </c>
      <c r="E143" s="39" t="s">
        <v>513</v>
      </c>
      <c r="F143" s="39">
        <v>2</v>
      </c>
      <c r="G143" s="46">
        <v>30</v>
      </c>
      <c r="H143" s="46">
        <v>25</v>
      </c>
      <c r="I143" s="46">
        <v>24</v>
      </c>
      <c r="J143" s="46">
        <v>28</v>
      </c>
      <c r="K143" s="47">
        <f t="shared" si="16"/>
        <v>107</v>
      </c>
      <c r="L143" s="53">
        <f t="shared" si="17"/>
        <v>6</v>
      </c>
      <c r="M143" s="51">
        <f t="shared" si="18"/>
        <v>3</v>
      </c>
      <c r="N143" s="46">
        <v>41</v>
      </c>
      <c r="O143" s="46">
        <v>3</v>
      </c>
      <c r="P143" s="46">
        <v>44</v>
      </c>
      <c r="Q143" s="52">
        <f t="shared" si="19"/>
        <v>26.75</v>
      </c>
    </row>
    <row r="144" spans="2:17" ht="12.75" hidden="1">
      <c r="B144" s="41" t="s">
        <v>34</v>
      </c>
      <c r="C144" s="42"/>
      <c r="D144" s="42"/>
      <c r="E144" s="43"/>
      <c r="F144" s="43"/>
      <c r="K144" s="47">
        <f t="shared" si="16"/>
        <v>0</v>
      </c>
      <c r="L144" s="53">
        <f t="shared" si="17"/>
        <v>0</v>
      </c>
      <c r="M144" s="51" t="e">
        <f t="shared" si="18"/>
        <v>#NUM!</v>
      </c>
      <c r="Q144" s="52" t="e">
        <f t="shared" si="19"/>
        <v>#DIV/0!</v>
      </c>
    </row>
    <row r="145" spans="1:17" ht="12.75" customHeight="1">
      <c r="A145">
        <v>3</v>
      </c>
      <c r="B145" s="39">
        <v>2679</v>
      </c>
      <c r="C145" s="40" t="s">
        <v>312</v>
      </c>
      <c r="D145" s="40" t="s">
        <v>462</v>
      </c>
      <c r="E145" s="39" t="s">
        <v>513</v>
      </c>
      <c r="F145" s="39">
        <v>2</v>
      </c>
      <c r="G145" s="46">
        <v>28</v>
      </c>
      <c r="H145" s="46">
        <v>28</v>
      </c>
      <c r="I145" s="46">
        <v>33</v>
      </c>
      <c r="J145" s="46">
        <v>34</v>
      </c>
      <c r="K145" s="47">
        <f t="shared" si="16"/>
        <v>123</v>
      </c>
      <c r="L145" s="53">
        <f t="shared" si="17"/>
        <v>6</v>
      </c>
      <c r="M145" s="51">
        <f t="shared" si="18"/>
        <v>5</v>
      </c>
      <c r="N145" s="46">
        <v>25</v>
      </c>
      <c r="O145" s="46">
        <v>1</v>
      </c>
      <c r="P145" s="46">
        <v>26</v>
      </c>
      <c r="Q145" s="52">
        <f t="shared" si="19"/>
        <v>30.75</v>
      </c>
    </row>
    <row r="146" spans="2:17" ht="12.75" hidden="1">
      <c r="B146" s="41" t="s">
        <v>34</v>
      </c>
      <c r="C146" s="42"/>
      <c r="D146" s="42"/>
      <c r="E146" s="43"/>
      <c r="F146" s="43"/>
      <c r="K146" s="47">
        <f t="shared" si="16"/>
        <v>0</v>
      </c>
      <c r="L146" s="53">
        <f t="shared" si="17"/>
        <v>0</v>
      </c>
      <c r="M146" s="51" t="e">
        <f t="shared" si="18"/>
        <v>#NUM!</v>
      </c>
      <c r="Q146" s="52" t="e">
        <f t="shared" si="19"/>
        <v>#DIV/0!</v>
      </c>
    </row>
    <row r="147" spans="2:17" ht="12.75" hidden="1">
      <c r="B147" s="41" t="s">
        <v>34</v>
      </c>
      <c r="C147" s="42"/>
      <c r="D147" s="42"/>
      <c r="E147" s="43"/>
      <c r="F147" s="43"/>
      <c r="K147" s="47">
        <f t="shared" si="16"/>
        <v>0</v>
      </c>
      <c r="L147" s="53">
        <f t="shared" si="17"/>
        <v>0</v>
      </c>
      <c r="M147" s="51" t="e">
        <f t="shared" si="18"/>
        <v>#NUM!</v>
      </c>
      <c r="Q147" s="52" t="e">
        <f t="shared" si="19"/>
        <v>#DIV/0!</v>
      </c>
    </row>
    <row r="148" spans="1:17" ht="12.75">
      <c r="A148">
        <v>4</v>
      </c>
      <c r="B148" s="42">
        <v>2917</v>
      </c>
      <c r="C148" s="42" t="str">
        <f>DGET(List3!$A$2:$E$999,2,$B147:B148)</f>
        <v>Skřivánek Jan</v>
      </c>
      <c r="D148" s="42" t="str">
        <f>DGET(List3!$A$2:$E$999,3,$B147:$B148)</f>
        <v>SK dráhový golf Chomutov</v>
      </c>
      <c r="E148" s="43" t="str">
        <f>DGET(List3!$A$2:$E$999,4,$B147:$B148)</f>
        <v>Jž</v>
      </c>
      <c r="F148" s="43">
        <f>DGET(List3!$A$2:$E$999,5,$B147:$B148)</f>
        <v>5</v>
      </c>
      <c r="G148" s="46">
        <v>36</v>
      </c>
      <c r="H148" s="46">
        <v>32</v>
      </c>
      <c r="I148" s="46">
        <v>36</v>
      </c>
      <c r="J148" s="46">
        <v>35</v>
      </c>
      <c r="K148" s="47">
        <f t="shared" si="16"/>
        <v>139</v>
      </c>
      <c r="L148" s="53">
        <f t="shared" si="17"/>
        <v>4</v>
      </c>
      <c r="M148" s="51">
        <f t="shared" si="18"/>
        <v>1</v>
      </c>
      <c r="N148" s="46">
        <v>9</v>
      </c>
      <c r="Q148" s="52">
        <f t="shared" si="19"/>
        <v>34.75</v>
      </c>
    </row>
    <row r="149" spans="2:17" ht="12.75" hidden="1">
      <c r="B149" s="41" t="s">
        <v>34</v>
      </c>
      <c r="C149" s="42"/>
      <c r="D149" s="42"/>
      <c r="E149" s="43"/>
      <c r="F149" s="43"/>
      <c r="K149" s="47">
        <f t="shared" si="16"/>
        <v>0</v>
      </c>
      <c r="L149" s="53">
        <f t="shared" si="17"/>
        <v>0</v>
      </c>
      <c r="M149" s="51" t="e">
        <f t="shared" si="18"/>
        <v>#NUM!</v>
      </c>
      <c r="Q149" s="52" t="e">
        <f t="shared" si="19"/>
        <v>#DIV/0!</v>
      </c>
    </row>
    <row r="150" spans="1:17" ht="12.75">
      <c r="A150">
        <v>5</v>
      </c>
      <c r="B150" s="42">
        <v>2705</v>
      </c>
      <c r="C150" s="42" t="str">
        <f>DGET(List3!$A$2:$E$999,2,$B149:B150)</f>
        <v>Hornek Jan</v>
      </c>
      <c r="D150" s="42" t="str">
        <f>DGET(List3!$A$2:$E$999,3,$B149:$B150)</f>
        <v>SK GC Františkovy Lázně</v>
      </c>
      <c r="E150" s="43" t="str">
        <f>DGET(List3!$A$2:$E$999,4,$B149:$B150)</f>
        <v>Jž</v>
      </c>
      <c r="F150" s="43">
        <f>DGET(List3!$A$2:$E$999,5,$B149:$B150)</f>
        <v>3</v>
      </c>
      <c r="G150" s="46">
        <v>33</v>
      </c>
      <c r="H150" s="46">
        <v>33</v>
      </c>
      <c r="I150" s="46">
        <v>35</v>
      </c>
      <c r="J150" s="46">
        <v>42</v>
      </c>
      <c r="K150" s="47">
        <f t="shared" si="16"/>
        <v>143</v>
      </c>
      <c r="L150" s="53">
        <f t="shared" si="17"/>
        <v>9</v>
      </c>
      <c r="M150" s="51">
        <f t="shared" si="18"/>
        <v>2</v>
      </c>
      <c r="N150" s="46">
        <v>5</v>
      </c>
      <c r="Q150" s="52">
        <f t="shared" si="19"/>
        <v>35.75</v>
      </c>
    </row>
    <row r="151" spans="2:17" ht="12.75" hidden="1">
      <c r="B151" s="41" t="s">
        <v>34</v>
      </c>
      <c r="C151" s="42"/>
      <c r="D151" s="42"/>
      <c r="E151" s="43"/>
      <c r="F151" s="43"/>
      <c r="K151" s="47">
        <f t="shared" si="16"/>
        <v>0</v>
      </c>
      <c r="L151" s="53">
        <f t="shared" si="17"/>
        <v>0</v>
      </c>
      <c r="M151" s="51" t="e">
        <f t="shared" si="18"/>
        <v>#NUM!</v>
      </c>
      <c r="Q151" s="52" t="e">
        <f t="shared" si="19"/>
        <v>#DIV/0!</v>
      </c>
    </row>
    <row r="152" spans="1:17" ht="12.75">
      <c r="A152">
        <v>6</v>
      </c>
      <c r="B152" s="42">
        <v>3189</v>
      </c>
      <c r="C152" s="42" t="str">
        <f>DGET(List3!$A$2:$E$999,2,$B151:B152)</f>
        <v>Kovář Josef ml.</v>
      </c>
      <c r="D152" s="42" t="str">
        <f>DGET(List3!$A$2:$E$999,3,$B151:$B152)</f>
        <v>SKDG Chomutov</v>
      </c>
      <c r="E152" s="43" t="str">
        <f>DGET(List3!$A$2:$E$999,4,$B151:$B152)</f>
        <v>Jž</v>
      </c>
      <c r="F152" s="43" t="str">
        <f>DGET(List3!$A$2:$E$999,5,$B151:$B152)</f>
        <v>-</v>
      </c>
      <c r="G152" s="46">
        <v>39</v>
      </c>
      <c r="H152" s="46">
        <v>33</v>
      </c>
      <c r="I152" s="46">
        <v>42</v>
      </c>
      <c r="J152" s="46">
        <v>37</v>
      </c>
      <c r="K152" s="47">
        <f t="shared" si="16"/>
        <v>151</v>
      </c>
      <c r="L152" s="53">
        <f t="shared" si="17"/>
        <v>9</v>
      </c>
      <c r="M152" s="51">
        <f t="shared" si="18"/>
        <v>2</v>
      </c>
      <c r="Q152" s="52">
        <f t="shared" si="19"/>
        <v>37.75</v>
      </c>
    </row>
    <row r="153" spans="2:17" ht="12.75" hidden="1">
      <c r="B153" s="41" t="s">
        <v>34</v>
      </c>
      <c r="C153" s="42"/>
      <c r="D153" s="42"/>
      <c r="E153" s="43"/>
      <c r="F153" s="43"/>
      <c r="K153" s="47">
        <f t="shared" si="16"/>
        <v>0</v>
      </c>
      <c r="L153" s="53">
        <f t="shared" si="17"/>
        <v>0</v>
      </c>
      <c r="M153" s="51" t="e">
        <f t="shared" si="18"/>
        <v>#NUM!</v>
      </c>
      <c r="Q153" s="52" t="e">
        <f t="shared" si="19"/>
        <v>#DIV/0!</v>
      </c>
    </row>
    <row r="154" spans="2:17" ht="12.75" hidden="1">
      <c r="B154" s="41" t="s">
        <v>34</v>
      </c>
      <c r="C154" s="42"/>
      <c r="D154" s="42"/>
      <c r="E154" s="43"/>
      <c r="F154" s="43"/>
      <c r="Q154" s="52" t="e">
        <f t="shared" si="19"/>
        <v>#DIV/0!</v>
      </c>
    </row>
    <row r="155" spans="1:17" ht="12.75">
      <c r="A155">
        <v>7</v>
      </c>
      <c r="B155" s="42">
        <v>3070</v>
      </c>
      <c r="C155" s="42" t="str">
        <f>DGET(List3!$A$2:$E$999,2,$B154:B155)</f>
        <v>Petrů Martin</v>
      </c>
      <c r="D155" s="42" t="str">
        <f>DGET(List3!$A$2:$E$999,3,$B154:$B155)</f>
        <v>SK dráhový golf Chomutov</v>
      </c>
      <c r="E155" s="43" t="str">
        <f>DGET(List3!$A$2:$E$999,4,$B154:$B155)</f>
        <v>Jž</v>
      </c>
      <c r="F155" s="43">
        <f>DGET(List3!$A$2:$E$999,5,$B154:$B155)</f>
        <v>0</v>
      </c>
      <c r="G155" s="46">
        <v>41</v>
      </c>
      <c r="H155" s="46">
        <v>42</v>
      </c>
      <c r="I155" s="46">
        <v>32</v>
      </c>
      <c r="J155" s="46">
        <v>45</v>
      </c>
      <c r="K155" s="47">
        <f>SUM(G155:J155)</f>
        <v>160</v>
      </c>
      <c r="L155" s="53">
        <f>MAX(G155:J155)-MIN(G155:J155)</f>
        <v>13</v>
      </c>
      <c r="M155" s="51">
        <f>SMALL(G155:J155,3)-SMALL(G155:J155,2)</f>
        <v>1</v>
      </c>
      <c r="Q155" s="52">
        <f t="shared" si="19"/>
        <v>40</v>
      </c>
    </row>
    <row r="156" spans="1:17" ht="12.75">
      <c r="A156">
        <v>8</v>
      </c>
      <c r="B156" s="44">
        <v>3188</v>
      </c>
      <c r="C156" s="44" t="s">
        <v>562</v>
      </c>
      <c r="D156" s="44" t="s">
        <v>460</v>
      </c>
      <c r="E156" s="44" t="s">
        <v>513</v>
      </c>
      <c r="F156" s="44" t="s">
        <v>120</v>
      </c>
      <c r="G156" s="46">
        <v>57</v>
      </c>
      <c r="H156" s="46">
        <v>56</v>
      </c>
      <c r="I156" s="46">
        <v>126</v>
      </c>
      <c r="J156" s="46">
        <v>126</v>
      </c>
      <c r="K156" s="47">
        <f>SUM(G156:J156)</f>
        <v>365</v>
      </c>
      <c r="L156" s="53">
        <f>MAX(G156:J156)-MIN(G156:J156)</f>
        <v>70</v>
      </c>
      <c r="M156" s="51">
        <f>SMALL(G156:J156,3)-SMALL(G156:J156,2)</f>
        <v>69</v>
      </c>
      <c r="Q156" s="52">
        <f t="shared" si="19"/>
        <v>91.25</v>
      </c>
    </row>
    <row r="157" spans="2:17" ht="12.75">
      <c r="B157" s="29"/>
      <c r="C157" s="30"/>
      <c r="D157" s="30"/>
      <c r="E157" s="39"/>
      <c r="F157" s="39"/>
      <c r="G157" s="54"/>
      <c r="L157" s="53"/>
      <c r="M157" s="51"/>
      <c r="Q157" s="52"/>
    </row>
    <row r="158" ht="12.75">
      <c r="B158" s="3"/>
    </row>
    <row r="159" spans="3:13" ht="12.75">
      <c r="C159" s="18" t="s">
        <v>524</v>
      </c>
      <c r="D159" s="5">
        <f>SUM(F161:F166)</f>
        <v>24.7</v>
      </c>
      <c r="E159" s="62" t="s">
        <v>526</v>
      </c>
      <c r="F159" s="62"/>
      <c r="G159" s="62"/>
      <c r="H159" s="62"/>
      <c r="I159" s="62"/>
      <c r="J159" s="62"/>
      <c r="K159" s="47">
        <f>(K4+K6+K8)/3</f>
        <v>87.66666666666667</v>
      </c>
      <c r="M159" s="46" t="s">
        <v>547</v>
      </c>
    </row>
    <row r="160" spans="2:4" ht="12.75">
      <c r="B160" s="3"/>
      <c r="C160" s="18" t="s">
        <v>525</v>
      </c>
      <c r="D160" s="6">
        <v>24</v>
      </c>
    </row>
    <row r="161" spans="4:6" ht="12.75">
      <c r="D161" s="18" t="s">
        <v>541</v>
      </c>
      <c r="E161" s="35">
        <f>COUNTIF($F$4:$F$71,"m")</f>
        <v>1</v>
      </c>
      <c r="F161" s="36">
        <f>E161*1.2</f>
        <v>1.2</v>
      </c>
    </row>
    <row r="162" spans="2:6" ht="12.75">
      <c r="B162" s="3"/>
      <c r="D162" s="18" t="s">
        <v>542</v>
      </c>
      <c r="E162" s="35">
        <f>COUNTIF($F$4:$F$71,"1")</f>
        <v>4</v>
      </c>
      <c r="F162" s="36">
        <f>E162*1.2</f>
        <v>4.8</v>
      </c>
    </row>
    <row r="163" spans="4:6" ht="12.75">
      <c r="D163" s="18" t="s">
        <v>543</v>
      </c>
      <c r="E163" s="35">
        <f>COUNTIF($F$4:$F$71,"2")</f>
        <v>6</v>
      </c>
      <c r="F163" s="36">
        <f>E163*1</f>
        <v>6</v>
      </c>
    </row>
    <row r="164" spans="2:6" ht="12.75">
      <c r="B164" s="3"/>
      <c r="D164" s="18" t="s">
        <v>544</v>
      </c>
      <c r="E164" s="35">
        <f>COUNTIF($F$4:$F$71,"3")</f>
        <v>9</v>
      </c>
      <c r="F164" s="36">
        <f>E164*0.7</f>
        <v>6.3</v>
      </c>
    </row>
    <row r="165" spans="4:6" ht="12.75">
      <c r="D165" s="18" t="s">
        <v>545</v>
      </c>
      <c r="E165" s="35">
        <f>COUNTIF($F$4:$F$71,"4")</f>
        <v>11</v>
      </c>
      <c r="F165" s="36">
        <f>E165*0.5</f>
        <v>5.5</v>
      </c>
    </row>
    <row r="166" spans="2:6" ht="12.75">
      <c r="B166" s="3"/>
      <c r="D166" t="s">
        <v>602</v>
      </c>
      <c r="E166" s="35">
        <v>3</v>
      </c>
      <c r="F166" s="36">
        <f>E166*0.3</f>
        <v>0.8999999999999999</v>
      </c>
    </row>
    <row r="167" ht="12.75">
      <c r="E167" s="36" t="s">
        <v>603</v>
      </c>
    </row>
    <row r="168" spans="2:5" ht="12.75">
      <c r="B168" s="3"/>
      <c r="C168" s="37"/>
      <c r="D168" s="37" t="s">
        <v>580</v>
      </c>
      <c r="E168" s="57"/>
    </row>
    <row r="170" spans="2:13" ht="12.75">
      <c r="B170" s="3"/>
      <c r="C170" s="37"/>
      <c r="D170" s="37" t="s">
        <v>569</v>
      </c>
      <c r="M170" s="47"/>
    </row>
    <row r="171" spans="4:9" ht="12.75">
      <c r="D171" t="s">
        <v>570</v>
      </c>
      <c r="F171" s="36">
        <v>27</v>
      </c>
      <c r="G171" s="46">
        <v>31</v>
      </c>
      <c r="H171" s="46">
        <v>25</v>
      </c>
      <c r="I171" s="46">
        <v>33</v>
      </c>
    </row>
    <row r="172" spans="2:9" ht="12.75">
      <c r="B172" s="3"/>
      <c r="D172" s="35" t="s">
        <v>83</v>
      </c>
      <c r="F172" s="36">
        <v>30</v>
      </c>
      <c r="G172" s="46">
        <v>23</v>
      </c>
      <c r="H172" s="46">
        <v>27</v>
      </c>
      <c r="I172" s="46">
        <v>25</v>
      </c>
    </row>
    <row r="173" spans="4:9" ht="12.75">
      <c r="D173" t="s">
        <v>561</v>
      </c>
      <c r="F173" s="36">
        <v>29</v>
      </c>
      <c r="G173" s="46">
        <v>27</v>
      </c>
      <c r="H173" s="46">
        <v>28</v>
      </c>
      <c r="I173" s="46">
        <v>31</v>
      </c>
    </row>
    <row r="174" spans="2:9" ht="12.75">
      <c r="B174" s="3"/>
      <c r="D174" t="s">
        <v>117</v>
      </c>
      <c r="F174" s="36">
        <v>27</v>
      </c>
      <c r="G174" s="46">
        <v>26</v>
      </c>
      <c r="H174" s="46">
        <v>25</v>
      </c>
      <c r="I174" s="46">
        <v>26</v>
      </c>
    </row>
    <row r="175" spans="2:4" ht="12.75">
      <c r="B175" s="3"/>
      <c r="D175" t="s">
        <v>571</v>
      </c>
    </row>
    <row r="176" spans="6:9" ht="12.75">
      <c r="F176" s="36">
        <v>113</v>
      </c>
      <c r="G176" s="46">
        <v>107</v>
      </c>
      <c r="H176" s="36">
        <v>105</v>
      </c>
      <c r="I176" s="46">
        <v>115</v>
      </c>
    </row>
    <row r="177" spans="2:9" ht="12.75">
      <c r="B177" s="3"/>
      <c r="G177" s="46">
        <v>220</v>
      </c>
      <c r="H177" s="46">
        <v>325</v>
      </c>
      <c r="I177" s="46">
        <v>440</v>
      </c>
    </row>
    <row r="178" spans="9:10" ht="12.75">
      <c r="I178" s="46" t="s">
        <v>4</v>
      </c>
      <c r="J178" s="46" t="s">
        <v>582</v>
      </c>
    </row>
    <row r="179" spans="2:4" ht="12.75">
      <c r="B179" s="3"/>
      <c r="D179" s="37" t="s">
        <v>572</v>
      </c>
    </row>
    <row r="180" spans="4:9" ht="12.75">
      <c r="D180" t="s">
        <v>433</v>
      </c>
      <c r="F180" s="36">
        <v>32</v>
      </c>
      <c r="G180" s="46">
        <v>25</v>
      </c>
      <c r="H180" s="46">
        <v>28</v>
      </c>
      <c r="I180" s="46">
        <v>26</v>
      </c>
    </row>
    <row r="181" spans="2:9" ht="12.75">
      <c r="B181" s="3"/>
      <c r="D181" t="s">
        <v>48</v>
      </c>
      <c r="F181" s="36">
        <v>29</v>
      </c>
      <c r="G181" s="46">
        <v>28</v>
      </c>
      <c r="H181" s="46">
        <v>24</v>
      </c>
      <c r="I181" s="46">
        <v>25</v>
      </c>
    </row>
    <row r="182" spans="4:9" ht="12.75">
      <c r="D182" t="s">
        <v>49</v>
      </c>
      <c r="F182" s="36">
        <v>33</v>
      </c>
      <c r="G182" s="46">
        <v>35</v>
      </c>
      <c r="H182" s="46">
        <v>29</v>
      </c>
      <c r="I182" s="46">
        <v>25</v>
      </c>
    </row>
    <row r="183" spans="2:9" ht="12.75">
      <c r="B183" s="3"/>
      <c r="D183" t="s">
        <v>401</v>
      </c>
      <c r="F183" s="36">
        <v>27</v>
      </c>
      <c r="G183" s="46">
        <v>28</v>
      </c>
      <c r="H183" s="46">
        <v>24</v>
      </c>
      <c r="I183" s="46">
        <v>30</v>
      </c>
    </row>
    <row r="184" ht="12.75">
      <c r="D184" t="s">
        <v>262</v>
      </c>
    </row>
    <row r="185" spans="2:9" ht="12.75">
      <c r="B185" s="3"/>
      <c r="F185" s="36">
        <v>121</v>
      </c>
      <c r="G185" s="46">
        <v>116</v>
      </c>
      <c r="H185" s="46">
        <v>105</v>
      </c>
      <c r="I185" s="46">
        <v>106</v>
      </c>
    </row>
    <row r="186" spans="7:9" ht="12.75">
      <c r="G186" s="46">
        <v>237</v>
      </c>
      <c r="H186" s="46">
        <v>342</v>
      </c>
      <c r="I186" s="46">
        <v>448</v>
      </c>
    </row>
    <row r="187" spans="2:10" ht="12.75">
      <c r="B187" s="3"/>
      <c r="I187" s="46" t="s">
        <v>531</v>
      </c>
      <c r="J187" s="46" t="s">
        <v>583</v>
      </c>
    </row>
    <row r="189" spans="2:4" ht="12.75">
      <c r="B189" s="3"/>
      <c r="D189" s="37" t="s">
        <v>573</v>
      </c>
    </row>
    <row r="190" spans="4:9" ht="12.75">
      <c r="D190" t="s">
        <v>272</v>
      </c>
      <c r="F190" s="36">
        <v>29</v>
      </c>
      <c r="G190" s="46">
        <v>35</v>
      </c>
      <c r="H190" s="46">
        <v>26</v>
      </c>
      <c r="I190" s="46">
        <v>30</v>
      </c>
    </row>
    <row r="191" spans="2:9" ht="12.75">
      <c r="B191" s="3"/>
      <c r="D191" t="s">
        <v>239</v>
      </c>
      <c r="F191" s="36">
        <v>24</v>
      </c>
      <c r="G191" s="46">
        <v>28</v>
      </c>
      <c r="H191" s="46">
        <v>30</v>
      </c>
      <c r="I191" s="46">
        <v>25</v>
      </c>
    </row>
    <row r="192" spans="4:9" ht="12.75">
      <c r="D192" t="s">
        <v>77</v>
      </c>
      <c r="F192" s="36">
        <v>27</v>
      </c>
      <c r="G192" s="46">
        <v>32</v>
      </c>
      <c r="H192" s="46">
        <v>28</v>
      </c>
      <c r="I192" s="46">
        <v>31</v>
      </c>
    </row>
    <row r="193" spans="2:9" ht="12.75">
      <c r="B193" s="3"/>
      <c r="D193" t="s">
        <v>574</v>
      </c>
      <c r="F193" s="36">
        <v>29</v>
      </c>
      <c r="G193" s="46">
        <v>35</v>
      </c>
      <c r="H193" s="46">
        <v>25</v>
      </c>
      <c r="I193" s="46">
        <v>25</v>
      </c>
    </row>
    <row r="194" ht="12.75">
      <c r="D194" t="s">
        <v>575</v>
      </c>
    </row>
    <row r="195" spans="2:9" ht="12.75">
      <c r="B195" s="3"/>
      <c r="F195" s="36">
        <v>109</v>
      </c>
      <c r="G195" s="46">
        <v>120</v>
      </c>
      <c r="H195" s="46">
        <v>109</v>
      </c>
      <c r="I195" s="46">
        <v>111</v>
      </c>
    </row>
    <row r="196" spans="7:9" ht="12.75">
      <c r="G196" s="46">
        <v>229</v>
      </c>
      <c r="H196" s="46">
        <v>338</v>
      </c>
      <c r="I196" s="46">
        <v>449</v>
      </c>
    </row>
    <row r="197" spans="2:10" ht="12.75">
      <c r="B197" s="3"/>
      <c r="I197" s="46" t="s">
        <v>5</v>
      </c>
      <c r="J197" s="46" t="s">
        <v>584</v>
      </c>
    </row>
    <row r="199" spans="2:4" ht="12.75">
      <c r="B199" s="3"/>
      <c r="D199" s="37" t="s">
        <v>576</v>
      </c>
    </row>
    <row r="200" spans="4:9" ht="12.75">
      <c r="D200" t="s">
        <v>577</v>
      </c>
      <c r="F200" s="36">
        <v>26</v>
      </c>
      <c r="G200" s="46">
        <v>22</v>
      </c>
      <c r="H200" s="46">
        <v>28</v>
      </c>
      <c r="I200" s="46">
        <v>27</v>
      </c>
    </row>
    <row r="201" spans="2:9" ht="12.75">
      <c r="B201" s="3"/>
      <c r="D201" t="s">
        <v>447</v>
      </c>
      <c r="F201" s="36">
        <v>35</v>
      </c>
      <c r="G201" s="46">
        <v>30</v>
      </c>
      <c r="H201" s="46">
        <v>28</v>
      </c>
      <c r="I201" s="46">
        <v>27</v>
      </c>
    </row>
    <row r="202" spans="4:9" ht="12.75">
      <c r="D202" t="s">
        <v>57</v>
      </c>
      <c r="F202" s="36">
        <v>25</v>
      </c>
      <c r="G202" s="46">
        <v>26</v>
      </c>
      <c r="H202" s="46">
        <v>34</v>
      </c>
      <c r="I202" s="46">
        <v>35</v>
      </c>
    </row>
    <row r="203" spans="2:9" ht="12.75">
      <c r="B203" s="3"/>
      <c r="D203" t="s">
        <v>221</v>
      </c>
      <c r="F203" s="36">
        <v>36</v>
      </c>
      <c r="G203" s="46">
        <v>36</v>
      </c>
      <c r="H203" s="46">
        <v>26</v>
      </c>
      <c r="I203" s="46">
        <v>29</v>
      </c>
    </row>
    <row r="204" ht="12.75">
      <c r="D204" t="s">
        <v>565</v>
      </c>
    </row>
    <row r="205" spans="2:9" ht="12.75">
      <c r="B205" s="3"/>
      <c r="F205" s="36">
        <v>122</v>
      </c>
      <c r="G205" s="46">
        <v>114</v>
      </c>
      <c r="H205" s="46">
        <v>116</v>
      </c>
      <c r="I205" s="46">
        <v>118</v>
      </c>
    </row>
    <row r="206" spans="7:9" ht="12.75">
      <c r="G206" s="46">
        <v>236</v>
      </c>
      <c r="H206" s="46">
        <v>352</v>
      </c>
      <c r="I206" s="46">
        <v>470</v>
      </c>
    </row>
    <row r="207" spans="2:10" ht="12.75">
      <c r="B207" s="3"/>
      <c r="I207" s="46" t="s">
        <v>6</v>
      </c>
      <c r="J207" s="46" t="s">
        <v>585</v>
      </c>
    </row>
    <row r="209" spans="2:4" ht="12.75">
      <c r="B209" s="3"/>
      <c r="D209" s="37" t="s">
        <v>578</v>
      </c>
    </row>
    <row r="210" spans="4:9" ht="12.75">
      <c r="D210" t="s">
        <v>263</v>
      </c>
      <c r="F210" s="36">
        <v>31</v>
      </c>
      <c r="G210" s="46">
        <v>29</v>
      </c>
      <c r="H210" s="46">
        <v>26</v>
      </c>
      <c r="I210" s="46">
        <v>36</v>
      </c>
    </row>
    <row r="211" spans="2:9" ht="12.75">
      <c r="B211" s="3"/>
      <c r="D211" t="s">
        <v>567</v>
      </c>
      <c r="F211" s="36">
        <v>39</v>
      </c>
      <c r="G211" s="46">
        <v>45</v>
      </c>
      <c r="H211" s="46">
        <v>0</v>
      </c>
      <c r="I211" s="46">
        <v>0</v>
      </c>
    </row>
    <row r="212" spans="2:9" ht="12.75">
      <c r="B212" s="3"/>
      <c r="D212" t="s">
        <v>494</v>
      </c>
      <c r="F212" s="36">
        <v>28</v>
      </c>
      <c r="G212" s="46">
        <v>30</v>
      </c>
      <c r="H212" s="46">
        <v>24</v>
      </c>
      <c r="I212" s="46">
        <v>25</v>
      </c>
    </row>
    <row r="213" spans="4:9" ht="12.75">
      <c r="D213" t="s">
        <v>238</v>
      </c>
      <c r="F213" s="36">
        <v>25</v>
      </c>
      <c r="G213" s="46">
        <v>24</v>
      </c>
      <c r="H213" s="46">
        <v>23</v>
      </c>
      <c r="I213" s="46">
        <v>24</v>
      </c>
    </row>
    <row r="214" spans="2:9" ht="12.75">
      <c r="B214" s="3"/>
      <c r="D214" t="s">
        <v>58</v>
      </c>
      <c r="H214" s="46">
        <v>32</v>
      </c>
      <c r="I214" s="46">
        <v>36</v>
      </c>
    </row>
    <row r="215" spans="6:9" ht="12.75">
      <c r="F215" s="36">
        <v>123</v>
      </c>
      <c r="G215" s="46">
        <v>128</v>
      </c>
      <c r="H215" s="46">
        <v>105</v>
      </c>
      <c r="I215" s="46">
        <v>121</v>
      </c>
    </row>
    <row r="216" spans="2:9" ht="12.75">
      <c r="B216" s="3"/>
      <c r="G216" s="46">
        <v>251</v>
      </c>
      <c r="H216" s="46">
        <v>356</v>
      </c>
      <c r="I216" s="46">
        <v>477</v>
      </c>
    </row>
    <row r="217" spans="9:10" ht="12.75">
      <c r="I217" s="46" t="s">
        <v>7</v>
      </c>
      <c r="J217" s="46" t="s">
        <v>586</v>
      </c>
    </row>
    <row r="218" ht="12.75">
      <c r="B218" s="3"/>
    </row>
    <row r="219" ht="12.75">
      <c r="D219" s="37" t="s">
        <v>579</v>
      </c>
    </row>
    <row r="220" spans="2:9" ht="12.75">
      <c r="B220" s="3"/>
      <c r="D220" t="s">
        <v>315</v>
      </c>
      <c r="F220" s="36">
        <v>34</v>
      </c>
      <c r="G220" s="46">
        <v>32</v>
      </c>
      <c r="H220" s="46">
        <v>24</v>
      </c>
      <c r="I220" s="46">
        <v>25</v>
      </c>
    </row>
    <row r="221" spans="4:9" ht="12.75">
      <c r="D221" t="s">
        <v>67</v>
      </c>
      <c r="F221" s="36">
        <v>29</v>
      </c>
      <c r="G221" s="46">
        <v>33</v>
      </c>
      <c r="H221" s="46">
        <v>32</v>
      </c>
      <c r="I221" s="46">
        <v>29</v>
      </c>
    </row>
    <row r="222" spans="2:9" ht="12.75">
      <c r="B222" s="3"/>
      <c r="D222" t="s">
        <v>68</v>
      </c>
      <c r="F222" s="36">
        <v>31</v>
      </c>
      <c r="G222" s="46">
        <v>28</v>
      </c>
      <c r="H222" s="46">
        <v>36</v>
      </c>
      <c r="I222" s="46">
        <v>36</v>
      </c>
    </row>
    <row r="223" spans="6:9" ht="12.75">
      <c r="F223" s="36">
        <v>126</v>
      </c>
      <c r="G223" s="46">
        <v>126</v>
      </c>
      <c r="H223" s="46">
        <v>126</v>
      </c>
      <c r="I223" s="46">
        <v>126</v>
      </c>
    </row>
    <row r="224" spans="2:9" ht="12.75">
      <c r="B224" s="3"/>
      <c r="F224" s="36">
        <v>220</v>
      </c>
      <c r="G224" s="46">
        <v>219</v>
      </c>
      <c r="H224" s="46">
        <v>218</v>
      </c>
      <c r="I224" s="46">
        <v>216</v>
      </c>
    </row>
    <row r="225" spans="7:9" ht="12.75">
      <c r="G225" s="46">
        <v>439</v>
      </c>
      <c r="H225" s="46">
        <v>657</v>
      </c>
      <c r="I225" s="46">
        <v>873</v>
      </c>
    </row>
    <row r="226" spans="2:10" ht="12.75">
      <c r="B226" s="3"/>
      <c r="I226" s="46" t="s">
        <v>8</v>
      </c>
      <c r="J226" s="46" t="s">
        <v>587</v>
      </c>
    </row>
    <row r="228" ht="12.75">
      <c r="B228" s="3"/>
    </row>
    <row r="229" ht="12.75">
      <c r="D229" s="37" t="s">
        <v>581</v>
      </c>
    </row>
    <row r="230" spans="2:5" ht="12.75">
      <c r="B230" s="3"/>
      <c r="D230" t="s">
        <v>589</v>
      </c>
      <c r="E230" s="36" t="s">
        <v>594</v>
      </c>
    </row>
    <row r="231" spans="2:5" ht="12.75">
      <c r="B231" s="3"/>
      <c r="D231" t="s">
        <v>588</v>
      </c>
      <c r="E231" s="36" t="s">
        <v>594</v>
      </c>
    </row>
    <row r="232" spans="4:5" ht="12.75">
      <c r="D232" t="s">
        <v>590</v>
      </c>
      <c r="E232" s="36" t="s">
        <v>595</v>
      </c>
    </row>
    <row r="233" spans="2:5" ht="12.75">
      <c r="B233" s="3"/>
      <c r="D233" t="s">
        <v>591</v>
      </c>
      <c r="E233" s="36" t="s">
        <v>596</v>
      </c>
    </row>
    <row r="234" spans="4:5" ht="12.75">
      <c r="D234" t="s">
        <v>592</v>
      </c>
      <c r="E234" s="36" t="s">
        <v>597</v>
      </c>
    </row>
    <row r="235" spans="2:5" ht="12.75">
      <c r="B235" s="3"/>
      <c r="D235" t="s">
        <v>593</v>
      </c>
      <c r="E235" s="36" t="s">
        <v>585</v>
      </c>
    </row>
    <row r="237" ht="12.75">
      <c r="B237" s="3"/>
    </row>
    <row r="239" spans="2:3" ht="12.75">
      <c r="B239" s="3"/>
      <c r="C239" t="s">
        <v>598</v>
      </c>
    </row>
    <row r="241" spans="2:3" ht="12.75">
      <c r="B241" s="3"/>
      <c r="C241" t="s">
        <v>599</v>
      </c>
    </row>
    <row r="243" ht="12.75">
      <c r="B243" s="3"/>
    </row>
    <row r="245" ht="12.75">
      <c r="B245" s="3"/>
    </row>
    <row r="247" ht="12.75">
      <c r="B247" s="3"/>
    </row>
    <row r="249" ht="12.75">
      <c r="B249" s="3"/>
    </row>
    <row r="251" ht="12.75">
      <c r="B251" s="3"/>
    </row>
    <row r="253" ht="12.75">
      <c r="B253" s="3"/>
    </row>
    <row r="255" ht="12.75">
      <c r="B255" s="3"/>
    </row>
    <row r="257" ht="12.75">
      <c r="B257" s="3"/>
    </row>
    <row r="259" ht="12.75">
      <c r="B259" s="3"/>
    </row>
    <row r="261" ht="12.75">
      <c r="B261" s="3"/>
    </row>
    <row r="263" ht="12.75">
      <c r="B263" s="3"/>
    </row>
    <row r="265" ht="12.75">
      <c r="B265" s="3"/>
    </row>
    <row r="267" ht="12.75">
      <c r="B267" s="3"/>
    </row>
    <row r="268" ht="12.75">
      <c r="B268" s="3"/>
    </row>
    <row r="270" ht="12.75">
      <c r="B270" s="3"/>
    </row>
    <row r="272" ht="12.75">
      <c r="B272" s="3"/>
    </row>
    <row r="274" ht="12.75">
      <c r="B274" s="3"/>
    </row>
    <row r="276" ht="12.75">
      <c r="B276" s="3"/>
    </row>
    <row r="278" ht="12.75">
      <c r="B278" s="3"/>
    </row>
    <row r="280" ht="12.75">
      <c r="B280" s="3"/>
    </row>
    <row r="282" ht="12.75">
      <c r="B282" s="3"/>
    </row>
    <row r="284" ht="12.75">
      <c r="B284" s="3"/>
    </row>
    <row r="286" ht="12.75">
      <c r="B286" s="3"/>
    </row>
    <row r="287" ht="12.75">
      <c r="B287" s="3"/>
    </row>
    <row r="289" ht="12.75">
      <c r="B289" s="3"/>
    </row>
    <row r="291" ht="12.75">
      <c r="B291" s="3"/>
    </row>
    <row r="293" ht="12.75">
      <c r="B293" s="3"/>
    </row>
    <row r="295" ht="12.75">
      <c r="B295" s="3"/>
    </row>
    <row r="297" ht="12.75">
      <c r="B297" s="3"/>
    </row>
    <row r="299" ht="12.75">
      <c r="B299" s="3"/>
    </row>
    <row r="301" ht="12.75">
      <c r="B301" s="3"/>
    </row>
    <row r="303" ht="12.75">
      <c r="B303" s="3"/>
    </row>
    <row r="305" ht="12.75">
      <c r="B305" s="3"/>
    </row>
    <row r="307" ht="12.75">
      <c r="B307" s="3"/>
    </row>
    <row r="309" ht="12.75">
      <c r="B309" s="3"/>
    </row>
    <row r="311" ht="12.75">
      <c r="B311" s="3"/>
    </row>
    <row r="313" ht="12.75">
      <c r="B313" s="3"/>
    </row>
    <row r="315" ht="12.75">
      <c r="B315" s="3"/>
    </row>
    <row r="317" ht="12.75">
      <c r="B317" s="3"/>
    </row>
    <row r="319" ht="12.75">
      <c r="B319" s="3"/>
    </row>
    <row r="321" ht="12.75">
      <c r="B321" s="3"/>
    </row>
    <row r="323" ht="12.75">
      <c r="B323" s="3"/>
    </row>
    <row r="324" ht="12.75">
      <c r="B324" s="3"/>
    </row>
    <row r="326" ht="12.75">
      <c r="B326" s="3"/>
    </row>
    <row r="328" ht="12.75">
      <c r="B328" s="3"/>
    </row>
    <row r="330" ht="12.75">
      <c r="B330" s="3"/>
    </row>
    <row r="332" ht="12.75">
      <c r="B332" s="3"/>
    </row>
    <row r="334" ht="12.75">
      <c r="B334" s="3"/>
    </row>
    <row r="336" ht="12.75">
      <c r="B336" s="3"/>
    </row>
    <row r="338" ht="12.75">
      <c r="B338" s="3"/>
    </row>
    <row r="340" ht="12.75">
      <c r="B340" s="3"/>
    </row>
    <row r="342" ht="12.75">
      <c r="B342" s="3"/>
    </row>
    <row r="343" ht="12.75">
      <c r="B343" s="3"/>
    </row>
    <row r="345" ht="12.75">
      <c r="B345" s="3"/>
    </row>
    <row r="347" ht="12.75">
      <c r="B347" s="3"/>
    </row>
    <row r="349" ht="12.75">
      <c r="B349" s="3"/>
    </row>
    <row r="351" ht="12.75">
      <c r="B351" s="3"/>
    </row>
    <row r="353" ht="12.75">
      <c r="B353" s="3"/>
    </row>
    <row r="355" ht="12.75">
      <c r="B355" s="3"/>
    </row>
    <row r="357" ht="12.75">
      <c r="B357" s="3"/>
    </row>
    <row r="359" ht="12.75">
      <c r="B359" s="3"/>
    </row>
    <row r="361" ht="12.75">
      <c r="B361" s="3"/>
    </row>
    <row r="363" ht="12.75">
      <c r="B363" s="3"/>
    </row>
    <row r="365" ht="12.75">
      <c r="B365" s="3"/>
    </row>
    <row r="367" ht="12.75">
      <c r="B367" s="3"/>
    </row>
    <row r="369" ht="12.75">
      <c r="B369" s="3"/>
    </row>
    <row r="371" ht="12.75">
      <c r="B371" s="3"/>
    </row>
    <row r="373" ht="12.75">
      <c r="B373" s="3"/>
    </row>
    <row r="375" ht="12.75">
      <c r="B375" s="3"/>
    </row>
    <row r="377" ht="12.75">
      <c r="B377" s="3"/>
    </row>
    <row r="379" ht="12.75">
      <c r="B379" s="3"/>
    </row>
    <row r="380" ht="12.75">
      <c r="B380" s="3"/>
    </row>
    <row r="382" ht="12.75">
      <c r="B382" s="3"/>
    </row>
    <row r="384" ht="12.75">
      <c r="B384" s="3"/>
    </row>
    <row r="386" ht="12.75">
      <c r="B386" s="3"/>
    </row>
    <row r="388" ht="12.75">
      <c r="B388" s="3"/>
    </row>
    <row r="390" ht="12.75">
      <c r="B390" s="3"/>
    </row>
    <row r="392" ht="12.75">
      <c r="B392" s="3"/>
    </row>
    <row r="394" ht="12.75">
      <c r="B394" s="3"/>
    </row>
    <row r="396" ht="12.75">
      <c r="B396" s="3"/>
    </row>
  </sheetData>
  <mergeCells count="6">
    <mergeCell ref="B139:D139"/>
    <mergeCell ref="E159:J159"/>
    <mergeCell ref="B2:D2"/>
    <mergeCell ref="B73:D73"/>
    <mergeCell ref="B104:D104"/>
    <mergeCell ref="B134:D134"/>
  </mergeCells>
  <conditionalFormatting sqref="G106:J132 G75:J102 T4:W8 G136:J137 G141:J153 G155:J157 G4:J71">
    <cfRule type="cellIs" priority="1" dxfId="0" operator="between" stopIfTrue="1">
      <formula>17</formula>
      <formula>24</formula>
    </cfRule>
    <cfRule type="cellIs" priority="2" dxfId="1" operator="between" stopIfTrue="1">
      <formula>25</formula>
      <formula>26</formula>
    </cfRule>
    <cfRule type="cellIs" priority="3" dxfId="2" operator="between" stopIfTrue="1">
      <formula>27</formula>
      <formula>28</formula>
    </cfRule>
  </conditionalFormatting>
  <printOptions/>
  <pageMargins left="0" right="0" top="0.1968503937007874" bottom="0.1968503937007874" header="0.5118110236220472" footer="0.5118110236220472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600"/>
  <sheetViews>
    <sheetView workbookViewId="0" topLeftCell="A356">
      <selection activeCell="G4" sqref="G4:N12"/>
    </sheetView>
  </sheetViews>
  <sheetFormatPr defaultColWidth="9.140625" defaultRowHeight="12.75"/>
  <cols>
    <col min="1" max="1" width="4.140625" style="0" customWidth="1"/>
    <col min="2" max="2" width="6.28125" style="0" customWidth="1"/>
    <col min="3" max="4" width="23.28125" style="0" customWidth="1"/>
    <col min="5" max="5" width="3.57421875" style="4" customWidth="1"/>
    <col min="6" max="10" width="3.8515625" style="4" customWidth="1"/>
    <col min="11" max="14" width="3.7109375" style="19" customWidth="1"/>
    <col min="15" max="15" width="4.8515625" style="21" customWidth="1"/>
    <col min="16" max="20" width="3.7109375" style="19" customWidth="1"/>
    <col min="21" max="21" width="6.140625" style="19" customWidth="1"/>
  </cols>
  <sheetData>
    <row r="1" ht="8.25" customHeight="1"/>
    <row r="2" spans="2:4" ht="21" customHeight="1">
      <c r="B2" s="60" t="s">
        <v>38</v>
      </c>
      <c r="C2" s="60"/>
      <c r="D2" s="60"/>
    </row>
    <row r="3" spans="2:21" ht="12.75">
      <c r="B3" s="5" t="s">
        <v>34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531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522</v>
      </c>
      <c r="N3" s="1" t="s">
        <v>523</v>
      </c>
      <c r="O3" s="1" t="s">
        <v>9</v>
      </c>
      <c r="P3" s="1" t="s">
        <v>10</v>
      </c>
      <c r="Q3" s="1" t="s">
        <v>11</v>
      </c>
      <c r="R3" s="22" t="s">
        <v>528</v>
      </c>
      <c r="S3" s="1" t="s">
        <v>529</v>
      </c>
      <c r="T3" s="1" t="s">
        <v>530</v>
      </c>
      <c r="U3" s="1" t="s">
        <v>527</v>
      </c>
    </row>
    <row r="4" spans="1:21" ht="12.75">
      <c r="A4">
        <v>1</v>
      </c>
      <c r="B4">
        <v>0</v>
      </c>
      <c r="C4" t="e">
        <f>DGET(List3!$A$2:$E$999,2,$B$3:B4)</f>
        <v>#VALUE!</v>
      </c>
      <c r="D4" t="e">
        <f>DGET(List3!$A$2:$E$999,3,$B3:$B4)</f>
        <v>#VALUE!</v>
      </c>
      <c r="E4" s="4" t="e">
        <f>DGET(List3!$A$2:$E$999,4,$B3:$B4)</f>
        <v>#VALUE!</v>
      </c>
      <c r="F4" s="4" t="e">
        <f>DGET(List3!$A$2:$E$999,5,$B3:$B4)</f>
        <v>#VALUE!</v>
      </c>
      <c r="G4" s="19"/>
      <c r="H4" s="19"/>
      <c r="I4" s="19"/>
      <c r="J4" s="19"/>
      <c r="O4" s="21">
        <f>SUM(G4:N4)</f>
        <v>0</v>
      </c>
      <c r="P4" s="27">
        <f>MAX(K4:N4)-MIN(K4:N4)</f>
        <v>0</v>
      </c>
      <c r="U4" s="23">
        <f>O4/8</f>
        <v>0</v>
      </c>
    </row>
    <row r="5" spans="2:21" ht="12.75" hidden="1">
      <c r="B5" s="3" t="s">
        <v>34</v>
      </c>
      <c r="G5" s="19"/>
      <c r="H5" s="19"/>
      <c r="I5" s="19"/>
      <c r="J5" s="19"/>
      <c r="O5" s="21">
        <f aca="true" t="shared" si="0" ref="O5:O68">SUM(G5:N5)</f>
        <v>0</v>
      </c>
      <c r="P5" s="27">
        <f aca="true" t="shared" si="1" ref="P5:P68">MAX(K5:N5)-MIN(K5:N5)</f>
        <v>0</v>
      </c>
      <c r="U5" s="23">
        <f aca="true" t="shared" si="2" ref="U5:U68">O5/4</f>
        <v>0</v>
      </c>
    </row>
    <row r="6" spans="1:21" ht="12.75">
      <c r="A6">
        <v>2</v>
      </c>
      <c r="B6">
        <v>0</v>
      </c>
      <c r="C6" t="e">
        <f>DGET(List3!$A$2:$E$999,2,$B5:B6)</f>
        <v>#VALUE!</v>
      </c>
      <c r="D6" t="e">
        <f>DGET(List3!$A$2:$E$999,3,$B5:$B6)</f>
        <v>#VALUE!</v>
      </c>
      <c r="E6" s="4" t="e">
        <f>DGET(List3!$A$2:$F$999,4,$B5:$B6)</f>
        <v>#VALUE!</v>
      </c>
      <c r="F6" s="4" t="e">
        <f>DGET(List3!$A$2:$E$999,5,$B5:$B6)</f>
        <v>#VALUE!</v>
      </c>
      <c r="G6" s="19"/>
      <c r="H6" s="19"/>
      <c r="I6" s="19"/>
      <c r="J6" s="19"/>
      <c r="O6" s="21">
        <f t="shared" si="0"/>
        <v>0</v>
      </c>
      <c r="P6" s="27">
        <f t="shared" si="1"/>
        <v>0</v>
      </c>
      <c r="U6" s="23">
        <f t="shared" si="2"/>
        <v>0</v>
      </c>
    </row>
    <row r="7" spans="1:21" ht="12.75" hidden="1">
      <c r="A7">
        <v>3</v>
      </c>
      <c r="B7" s="3" t="s">
        <v>34</v>
      </c>
      <c r="G7" s="19"/>
      <c r="H7" s="19"/>
      <c r="I7" s="19"/>
      <c r="J7" s="19"/>
      <c r="O7" s="21">
        <f t="shared" si="0"/>
        <v>0</v>
      </c>
      <c r="P7" s="27">
        <f t="shared" si="1"/>
        <v>0</v>
      </c>
      <c r="U7" s="23">
        <f t="shared" si="2"/>
        <v>0</v>
      </c>
    </row>
    <row r="8" spans="1:21" ht="12.75">
      <c r="A8">
        <v>3</v>
      </c>
      <c r="B8">
        <v>0</v>
      </c>
      <c r="C8" t="e">
        <f>DGET(List3!$A$2:$E$999,2,$B7:B8)</f>
        <v>#VALUE!</v>
      </c>
      <c r="D8" t="e">
        <f>DGET(List3!$A$2:$E$999,3,$B7:$B8)</f>
        <v>#VALUE!</v>
      </c>
      <c r="E8" s="4" t="e">
        <f>DGET(List3!$A$2:$F$999,4,$B7:$B8)</f>
        <v>#VALUE!</v>
      </c>
      <c r="F8" s="4" t="e">
        <f>DGET(List3!$A$2:$E$999,5,$B7:$B8)</f>
        <v>#VALUE!</v>
      </c>
      <c r="G8" s="19"/>
      <c r="H8" s="19"/>
      <c r="I8" s="19"/>
      <c r="J8" s="19"/>
      <c r="O8" s="21">
        <f t="shared" si="0"/>
        <v>0</v>
      </c>
      <c r="P8" s="27">
        <f t="shared" si="1"/>
        <v>0</v>
      </c>
      <c r="U8" s="23">
        <f t="shared" si="2"/>
        <v>0</v>
      </c>
    </row>
    <row r="9" spans="1:21" ht="12.75" hidden="1">
      <c r="A9">
        <v>4</v>
      </c>
      <c r="B9" s="3" t="s">
        <v>34</v>
      </c>
      <c r="G9" s="19"/>
      <c r="H9" s="19"/>
      <c r="I9" s="19"/>
      <c r="J9" s="19"/>
      <c r="O9" s="21">
        <f t="shared" si="0"/>
        <v>0</v>
      </c>
      <c r="P9" s="27">
        <f t="shared" si="1"/>
        <v>0</v>
      </c>
      <c r="U9" s="23">
        <f t="shared" si="2"/>
        <v>0</v>
      </c>
    </row>
    <row r="10" spans="1:21" ht="12.75">
      <c r="A10">
        <v>4</v>
      </c>
      <c r="B10">
        <v>0</v>
      </c>
      <c r="C10" t="e">
        <f>DGET(List3!$A$2:$E$999,2,$B9:B10)</f>
        <v>#VALUE!</v>
      </c>
      <c r="D10" t="e">
        <f>DGET(List3!$A$2:$E$999,3,$B9:$B10)</f>
        <v>#VALUE!</v>
      </c>
      <c r="E10" s="4" t="e">
        <f>DGET(List3!$A$2:$F$999,4,$B9:$B10)</f>
        <v>#VALUE!</v>
      </c>
      <c r="F10" s="4" t="e">
        <f>DGET(List3!$A$2:$E$999,5,$B9:$B10)</f>
        <v>#VALUE!</v>
      </c>
      <c r="G10" s="19"/>
      <c r="H10" s="19"/>
      <c r="I10" s="19"/>
      <c r="J10" s="19"/>
      <c r="O10" s="21">
        <f t="shared" si="0"/>
        <v>0</v>
      </c>
      <c r="P10" s="27">
        <f t="shared" si="1"/>
        <v>0</v>
      </c>
      <c r="U10" s="23">
        <f t="shared" si="2"/>
        <v>0</v>
      </c>
    </row>
    <row r="11" spans="2:21" ht="12.75" hidden="1">
      <c r="B11" s="3" t="s">
        <v>34</v>
      </c>
      <c r="G11" s="19"/>
      <c r="H11" s="19"/>
      <c r="I11" s="19"/>
      <c r="J11" s="19"/>
      <c r="O11" s="21">
        <f t="shared" si="0"/>
        <v>0</v>
      </c>
      <c r="P11" s="27">
        <f t="shared" si="1"/>
        <v>0</v>
      </c>
      <c r="U11" s="23">
        <f t="shared" si="2"/>
        <v>0</v>
      </c>
    </row>
    <row r="12" spans="1:21" ht="12.75">
      <c r="A12">
        <v>5</v>
      </c>
      <c r="B12">
        <v>0</v>
      </c>
      <c r="C12" t="e">
        <f>DGET(List3!$A$2:$E$999,2,$B11:B12)</f>
        <v>#VALUE!</v>
      </c>
      <c r="D12" t="e">
        <f>DGET(List3!$A$2:$E$999,3,$B11:$B12)</f>
        <v>#VALUE!</v>
      </c>
      <c r="E12" s="4" t="e">
        <f>DGET(List3!$A$2:$F$999,4,$B11:$B12)</f>
        <v>#VALUE!</v>
      </c>
      <c r="F12" s="4" t="e">
        <f>DGET(List3!$A$2:$E$999,5,$B11:$B12)</f>
        <v>#VALUE!</v>
      </c>
      <c r="G12" s="19"/>
      <c r="H12" s="19"/>
      <c r="I12" s="19"/>
      <c r="J12" s="19"/>
      <c r="O12" s="21">
        <f t="shared" si="0"/>
        <v>0</v>
      </c>
      <c r="P12" s="27">
        <f t="shared" si="1"/>
        <v>0</v>
      </c>
      <c r="U12" s="23">
        <f t="shared" si="2"/>
        <v>0</v>
      </c>
    </row>
    <row r="13" spans="1:21" ht="12.75" hidden="1">
      <c r="A13">
        <v>7</v>
      </c>
      <c r="B13" s="3" t="s">
        <v>34</v>
      </c>
      <c r="G13" s="19"/>
      <c r="H13" s="19"/>
      <c r="I13" s="19"/>
      <c r="J13" s="19"/>
      <c r="O13" s="21">
        <f t="shared" si="0"/>
        <v>0</v>
      </c>
      <c r="P13" s="27">
        <f t="shared" si="1"/>
        <v>0</v>
      </c>
      <c r="U13" s="23">
        <f t="shared" si="2"/>
        <v>0</v>
      </c>
    </row>
    <row r="14" spans="1:21" ht="12.75">
      <c r="A14">
        <v>6</v>
      </c>
      <c r="B14">
        <v>0</v>
      </c>
      <c r="C14" t="e">
        <f>DGET(List3!$A$2:$E$999,2,$B13:B14)</f>
        <v>#VALUE!</v>
      </c>
      <c r="D14" t="e">
        <f>DGET(List3!$A$2:$E$999,3,$B13:$B14)</f>
        <v>#VALUE!</v>
      </c>
      <c r="E14" s="4" t="e">
        <f>DGET(List3!$A$2:$F$999,4,$B13:$B14)</f>
        <v>#VALUE!</v>
      </c>
      <c r="F14" s="4" t="e">
        <f>DGET(List3!$A$2:$E$999,5,$B13:$B14)</f>
        <v>#VALUE!</v>
      </c>
      <c r="G14" s="19"/>
      <c r="H14" s="19"/>
      <c r="I14" s="19"/>
      <c r="J14" s="19"/>
      <c r="O14" s="21">
        <f t="shared" si="0"/>
        <v>0</v>
      </c>
      <c r="P14" s="27">
        <f t="shared" si="1"/>
        <v>0</v>
      </c>
      <c r="U14" s="23">
        <f t="shared" si="2"/>
        <v>0</v>
      </c>
    </row>
    <row r="15" spans="1:21" ht="12.75" hidden="1">
      <c r="A15">
        <v>8</v>
      </c>
      <c r="B15" s="3" t="s">
        <v>34</v>
      </c>
      <c r="G15" s="19"/>
      <c r="H15" s="19"/>
      <c r="I15" s="19"/>
      <c r="J15" s="19"/>
      <c r="O15" s="21">
        <f t="shared" si="0"/>
        <v>0</v>
      </c>
      <c r="P15" s="27">
        <f t="shared" si="1"/>
        <v>0</v>
      </c>
      <c r="U15" s="23">
        <f t="shared" si="2"/>
        <v>0</v>
      </c>
    </row>
    <row r="16" spans="1:21" ht="12.75">
      <c r="A16">
        <v>7</v>
      </c>
      <c r="B16">
        <v>0</v>
      </c>
      <c r="C16" t="e">
        <f>DGET(List3!$A$2:$E$999,2,$B15:B16)</f>
        <v>#VALUE!</v>
      </c>
      <c r="D16" t="e">
        <f>DGET(List3!$A$2:$E$999,3,$B15:$B16)</f>
        <v>#VALUE!</v>
      </c>
      <c r="E16" s="4" t="e">
        <f>DGET(List3!$A$2:$F$999,4,$B15:$B16)</f>
        <v>#VALUE!</v>
      </c>
      <c r="F16" s="4" t="e">
        <f>DGET(List3!$A$2:$E$999,5,$B15:$B16)</f>
        <v>#VALUE!</v>
      </c>
      <c r="G16" s="19"/>
      <c r="H16" s="19"/>
      <c r="I16" s="19"/>
      <c r="J16" s="19"/>
      <c r="O16" s="21">
        <f t="shared" si="0"/>
        <v>0</v>
      </c>
      <c r="P16" s="27">
        <f t="shared" si="1"/>
        <v>0</v>
      </c>
      <c r="U16" s="23">
        <f t="shared" si="2"/>
        <v>0</v>
      </c>
    </row>
    <row r="17" spans="2:21" ht="12.75" hidden="1">
      <c r="B17" s="3" t="s">
        <v>34</v>
      </c>
      <c r="G17" s="19"/>
      <c r="H17" s="19"/>
      <c r="I17" s="19"/>
      <c r="J17" s="19"/>
      <c r="O17" s="21">
        <f t="shared" si="0"/>
        <v>0</v>
      </c>
      <c r="P17" s="27">
        <f t="shared" si="1"/>
        <v>0</v>
      </c>
      <c r="U17" s="23">
        <f t="shared" si="2"/>
        <v>0</v>
      </c>
    </row>
    <row r="18" spans="1:21" ht="12.75">
      <c r="A18">
        <v>8</v>
      </c>
      <c r="B18">
        <v>0</v>
      </c>
      <c r="C18" t="e">
        <f>DGET(List3!$A$2:$E$999,2,$B17:B18)</f>
        <v>#VALUE!</v>
      </c>
      <c r="D18" t="e">
        <f>DGET(List3!$A$2:$E$999,3,$B17:$B18)</f>
        <v>#VALUE!</v>
      </c>
      <c r="E18" s="4" t="e">
        <f>DGET(List3!$A$2:$F$999,4,$B17:$B18)</f>
        <v>#VALUE!</v>
      </c>
      <c r="F18" s="4" t="e">
        <f>DGET(List3!$A$2:$E$999,5,$B17:$B18)</f>
        <v>#VALUE!</v>
      </c>
      <c r="G18" s="19"/>
      <c r="H18" s="19"/>
      <c r="I18" s="19"/>
      <c r="J18" s="19"/>
      <c r="O18" s="21">
        <f t="shared" si="0"/>
        <v>0</v>
      </c>
      <c r="P18" s="27">
        <f t="shared" si="1"/>
        <v>0</v>
      </c>
      <c r="U18" s="23">
        <f t="shared" si="2"/>
        <v>0</v>
      </c>
    </row>
    <row r="19" spans="1:21" ht="12.75" hidden="1">
      <c r="A19">
        <v>11</v>
      </c>
      <c r="B19" s="3" t="s">
        <v>34</v>
      </c>
      <c r="G19" s="19"/>
      <c r="H19" s="19"/>
      <c r="I19" s="19"/>
      <c r="J19" s="19"/>
      <c r="O19" s="21">
        <f t="shared" si="0"/>
        <v>0</v>
      </c>
      <c r="P19" s="27">
        <f t="shared" si="1"/>
        <v>0</v>
      </c>
      <c r="U19" s="23">
        <f t="shared" si="2"/>
        <v>0</v>
      </c>
    </row>
    <row r="20" spans="1:21" ht="12.75">
      <c r="A20">
        <v>9</v>
      </c>
      <c r="B20">
        <v>0</v>
      </c>
      <c r="C20" t="e">
        <f>DGET(List3!$A$2:$E$999,2,$B19:B20)</f>
        <v>#VALUE!</v>
      </c>
      <c r="D20" t="e">
        <f>DGET(List3!$A$2:$E$999,3,$B19:$B20)</f>
        <v>#VALUE!</v>
      </c>
      <c r="E20" s="4" t="e">
        <f>DGET(List3!$A$2:$F$999,4,$B19:$B20)</f>
        <v>#VALUE!</v>
      </c>
      <c r="F20" s="4" t="e">
        <f>DGET(List3!$A$2:$E$999,5,$B19:$B20)</f>
        <v>#VALUE!</v>
      </c>
      <c r="G20" s="19"/>
      <c r="H20" s="19"/>
      <c r="I20" s="19"/>
      <c r="J20" s="19"/>
      <c r="O20" s="21">
        <f t="shared" si="0"/>
        <v>0</v>
      </c>
      <c r="P20" s="27">
        <f t="shared" si="1"/>
        <v>0</v>
      </c>
      <c r="U20" s="23">
        <f t="shared" si="2"/>
        <v>0</v>
      </c>
    </row>
    <row r="21" spans="1:21" ht="12.75" hidden="1">
      <c r="A21">
        <v>12</v>
      </c>
      <c r="B21" s="3" t="s">
        <v>34</v>
      </c>
      <c r="G21" s="19"/>
      <c r="H21" s="19"/>
      <c r="I21" s="19"/>
      <c r="J21" s="19"/>
      <c r="O21" s="21">
        <f t="shared" si="0"/>
        <v>0</v>
      </c>
      <c r="P21" s="27">
        <f t="shared" si="1"/>
        <v>0</v>
      </c>
      <c r="U21" s="23">
        <f t="shared" si="2"/>
        <v>0</v>
      </c>
    </row>
    <row r="22" spans="1:21" ht="12.75">
      <c r="A22">
        <v>10</v>
      </c>
      <c r="B22">
        <v>0</v>
      </c>
      <c r="C22" t="e">
        <f>DGET(List3!$A$2:$E$999,2,$B21:B22)</f>
        <v>#VALUE!</v>
      </c>
      <c r="D22" t="e">
        <f>DGET(List3!$A$2:$E$999,3,$B21:$B22)</f>
        <v>#VALUE!</v>
      </c>
      <c r="E22" s="4" t="e">
        <f>DGET(List3!$A$2:$F$999,4,$B21:$B22)</f>
        <v>#VALUE!</v>
      </c>
      <c r="F22" s="4" t="e">
        <f>DGET(List3!$A$2:$E$999,5,$B21:$B22)</f>
        <v>#VALUE!</v>
      </c>
      <c r="G22" s="19"/>
      <c r="H22" s="19"/>
      <c r="I22" s="19"/>
      <c r="J22" s="19"/>
      <c r="O22" s="21">
        <f t="shared" si="0"/>
        <v>0</v>
      </c>
      <c r="P22" s="27">
        <f t="shared" si="1"/>
        <v>0</v>
      </c>
      <c r="U22" s="23">
        <f t="shared" si="2"/>
        <v>0</v>
      </c>
    </row>
    <row r="23" spans="2:21" ht="12.75" hidden="1">
      <c r="B23" s="3" t="s">
        <v>34</v>
      </c>
      <c r="G23" s="19"/>
      <c r="H23" s="19"/>
      <c r="I23" s="19"/>
      <c r="J23" s="19"/>
      <c r="O23" s="21">
        <f t="shared" si="0"/>
        <v>0</v>
      </c>
      <c r="P23" s="27">
        <f t="shared" si="1"/>
        <v>0</v>
      </c>
      <c r="U23" s="23">
        <f t="shared" si="2"/>
        <v>0</v>
      </c>
    </row>
    <row r="24" spans="1:21" ht="12.75">
      <c r="A24">
        <v>11</v>
      </c>
      <c r="B24">
        <v>0</v>
      </c>
      <c r="C24" t="e">
        <f>DGET(List3!$A$2:$E$999,2,$B23:B24)</f>
        <v>#VALUE!</v>
      </c>
      <c r="D24" t="e">
        <f>DGET(List3!$A$2:$E$999,3,$B23:$B24)</f>
        <v>#VALUE!</v>
      </c>
      <c r="E24" s="4" t="e">
        <f>DGET(List3!$A$2:$F$999,4,$B23:$B24)</f>
        <v>#VALUE!</v>
      </c>
      <c r="F24" s="4" t="e">
        <f>DGET(List3!$A$2:$E$999,5,$B23:$B24)</f>
        <v>#VALUE!</v>
      </c>
      <c r="G24" s="19"/>
      <c r="H24" s="19"/>
      <c r="I24" s="19"/>
      <c r="J24" s="19"/>
      <c r="O24" s="21">
        <f t="shared" si="0"/>
        <v>0</v>
      </c>
      <c r="P24" s="27">
        <f t="shared" si="1"/>
        <v>0</v>
      </c>
      <c r="U24" s="23">
        <f t="shared" si="2"/>
        <v>0</v>
      </c>
    </row>
    <row r="25" spans="1:21" ht="12.75" hidden="1">
      <c r="A25">
        <v>15</v>
      </c>
      <c r="B25" s="3" t="s">
        <v>34</v>
      </c>
      <c r="G25" s="19"/>
      <c r="H25" s="19"/>
      <c r="I25" s="19"/>
      <c r="J25" s="19"/>
      <c r="O25" s="21">
        <f t="shared" si="0"/>
        <v>0</v>
      </c>
      <c r="P25" s="27">
        <f t="shared" si="1"/>
        <v>0</v>
      </c>
      <c r="U25" s="23">
        <f t="shared" si="2"/>
        <v>0</v>
      </c>
    </row>
    <row r="26" spans="1:21" ht="12.75">
      <c r="A26">
        <v>12</v>
      </c>
      <c r="B26">
        <v>0</v>
      </c>
      <c r="C26" t="e">
        <f>DGET(List3!$A$2:$E$999,2,$B25:B26)</f>
        <v>#VALUE!</v>
      </c>
      <c r="D26" t="e">
        <f>DGET(List3!$A$2:$E$999,3,$B25:$B26)</f>
        <v>#VALUE!</v>
      </c>
      <c r="E26" s="4" t="e">
        <f>DGET(List3!$A$2:$F$999,4,$B25:$B26)</f>
        <v>#VALUE!</v>
      </c>
      <c r="F26" s="4" t="e">
        <f>DGET(List3!$A$2:$E$999,5,$B25:$B26)</f>
        <v>#VALUE!</v>
      </c>
      <c r="G26" s="19"/>
      <c r="H26" s="19"/>
      <c r="I26" s="19"/>
      <c r="J26" s="19"/>
      <c r="O26" s="21">
        <f t="shared" si="0"/>
        <v>0</v>
      </c>
      <c r="P26" s="27">
        <f t="shared" si="1"/>
        <v>0</v>
      </c>
      <c r="U26" s="23">
        <f t="shared" si="2"/>
        <v>0</v>
      </c>
    </row>
    <row r="27" spans="1:21" ht="12.75" hidden="1">
      <c r="A27">
        <v>16</v>
      </c>
      <c r="B27" s="3" t="s">
        <v>34</v>
      </c>
      <c r="G27" s="19"/>
      <c r="H27" s="19"/>
      <c r="I27" s="19"/>
      <c r="J27" s="19"/>
      <c r="O27" s="21">
        <f t="shared" si="0"/>
        <v>0</v>
      </c>
      <c r="P27" s="27">
        <f t="shared" si="1"/>
        <v>0</v>
      </c>
      <c r="U27" s="23">
        <f t="shared" si="2"/>
        <v>0</v>
      </c>
    </row>
    <row r="28" spans="1:21" ht="12.75">
      <c r="A28">
        <v>13</v>
      </c>
      <c r="B28">
        <v>0</v>
      </c>
      <c r="C28" t="e">
        <f>DGET(List3!$A$2:$E$999,2,$B27:B28)</f>
        <v>#VALUE!</v>
      </c>
      <c r="D28" t="e">
        <f>DGET(List3!$A$2:$E$999,3,$B27:$B28)</f>
        <v>#VALUE!</v>
      </c>
      <c r="E28" s="4" t="e">
        <f>DGET(List3!$A$2:$F$999,4,$B27:$B28)</f>
        <v>#VALUE!</v>
      </c>
      <c r="F28" s="4" t="e">
        <f>DGET(List3!$A$2:$E$999,5,$B27:$B28)</f>
        <v>#VALUE!</v>
      </c>
      <c r="G28" s="19"/>
      <c r="H28" s="19"/>
      <c r="I28" s="19"/>
      <c r="J28" s="19"/>
      <c r="O28" s="21">
        <f t="shared" si="0"/>
        <v>0</v>
      </c>
      <c r="P28" s="27">
        <f t="shared" si="1"/>
        <v>0</v>
      </c>
      <c r="U28" s="23">
        <f t="shared" si="2"/>
        <v>0</v>
      </c>
    </row>
    <row r="29" spans="2:21" ht="12.75" hidden="1">
      <c r="B29" s="3" t="s">
        <v>34</v>
      </c>
      <c r="G29" s="19"/>
      <c r="H29" s="19"/>
      <c r="I29" s="19"/>
      <c r="J29" s="19"/>
      <c r="O29" s="21">
        <f t="shared" si="0"/>
        <v>0</v>
      </c>
      <c r="P29" s="27">
        <f t="shared" si="1"/>
        <v>0</v>
      </c>
      <c r="U29" s="23">
        <f t="shared" si="2"/>
        <v>0</v>
      </c>
    </row>
    <row r="30" spans="1:21" ht="12.75">
      <c r="A30">
        <v>14</v>
      </c>
      <c r="B30">
        <v>0</v>
      </c>
      <c r="C30" t="e">
        <f>DGET(List3!$A$2:$E$999,2,$B29:B30)</f>
        <v>#VALUE!</v>
      </c>
      <c r="D30" t="e">
        <f>DGET(List3!$A$2:$E$999,3,$B29:$B30)</f>
        <v>#VALUE!</v>
      </c>
      <c r="E30" s="4" t="e">
        <f>DGET(List3!$A$2:$F$999,4,$B29:$B30)</f>
        <v>#VALUE!</v>
      </c>
      <c r="F30" s="4" t="e">
        <f>DGET(List3!$A$2:$E$999,5,$B29:$B30)</f>
        <v>#VALUE!</v>
      </c>
      <c r="G30" s="19"/>
      <c r="H30" s="19"/>
      <c r="I30" s="19"/>
      <c r="J30" s="19"/>
      <c r="O30" s="21">
        <f t="shared" si="0"/>
        <v>0</v>
      </c>
      <c r="P30" s="27">
        <f t="shared" si="1"/>
        <v>0</v>
      </c>
      <c r="U30" s="23">
        <f t="shared" si="2"/>
        <v>0</v>
      </c>
    </row>
    <row r="31" spans="1:21" ht="12.75" hidden="1">
      <c r="A31">
        <v>19</v>
      </c>
      <c r="B31" s="3" t="s">
        <v>34</v>
      </c>
      <c r="G31" s="19"/>
      <c r="H31" s="19"/>
      <c r="I31" s="19"/>
      <c r="J31" s="19"/>
      <c r="O31" s="21">
        <f t="shared" si="0"/>
        <v>0</v>
      </c>
      <c r="P31" s="27">
        <f t="shared" si="1"/>
        <v>0</v>
      </c>
      <c r="U31" s="23">
        <f t="shared" si="2"/>
        <v>0</v>
      </c>
    </row>
    <row r="32" spans="1:21" ht="12.75">
      <c r="A32">
        <v>15</v>
      </c>
      <c r="B32">
        <v>0</v>
      </c>
      <c r="C32" t="e">
        <f>DGET(List3!$A$2:$E$999,2,$B31:B32)</f>
        <v>#VALUE!</v>
      </c>
      <c r="D32" t="e">
        <f>DGET(List3!$A$2:$E$999,3,$B31:$B32)</f>
        <v>#VALUE!</v>
      </c>
      <c r="E32" s="4" t="e">
        <f>DGET(List3!$A$2:$F$999,4,$B31:$B32)</f>
        <v>#VALUE!</v>
      </c>
      <c r="F32" s="4" t="e">
        <f>DGET(List3!$A$2:$E$999,5,$B31:$B32)</f>
        <v>#VALUE!</v>
      </c>
      <c r="G32" s="19"/>
      <c r="H32" s="19"/>
      <c r="I32" s="19"/>
      <c r="J32" s="19"/>
      <c r="O32" s="21">
        <f t="shared" si="0"/>
        <v>0</v>
      </c>
      <c r="P32" s="27">
        <f t="shared" si="1"/>
        <v>0</v>
      </c>
      <c r="U32" s="23">
        <f t="shared" si="2"/>
        <v>0</v>
      </c>
    </row>
    <row r="33" spans="1:21" ht="12.75" hidden="1">
      <c r="A33">
        <v>20</v>
      </c>
      <c r="B33" s="3" t="s">
        <v>34</v>
      </c>
      <c r="G33" s="19"/>
      <c r="H33" s="19"/>
      <c r="I33" s="19"/>
      <c r="J33" s="19"/>
      <c r="O33" s="21">
        <f t="shared" si="0"/>
        <v>0</v>
      </c>
      <c r="P33" s="27">
        <f t="shared" si="1"/>
        <v>0</v>
      </c>
      <c r="U33" s="23">
        <f t="shared" si="2"/>
        <v>0</v>
      </c>
    </row>
    <row r="34" spans="1:21" ht="12.75">
      <c r="A34">
        <v>16</v>
      </c>
      <c r="B34">
        <v>0</v>
      </c>
      <c r="C34" t="e">
        <f>DGET(List3!$A$2:$E$999,2,$B33:B34)</f>
        <v>#VALUE!</v>
      </c>
      <c r="D34" t="e">
        <f>DGET(List3!$A$2:$E$999,3,$B33:$B34)</f>
        <v>#VALUE!</v>
      </c>
      <c r="E34" s="4" t="e">
        <f>DGET(List3!$A$2:$F$999,4,$B33:$B34)</f>
        <v>#VALUE!</v>
      </c>
      <c r="F34" s="4" t="e">
        <f>DGET(List3!$A$2:$E$999,5,$B33:$B34)</f>
        <v>#VALUE!</v>
      </c>
      <c r="G34" s="19"/>
      <c r="H34" s="19"/>
      <c r="I34" s="19"/>
      <c r="J34" s="19"/>
      <c r="O34" s="21">
        <f t="shared" si="0"/>
        <v>0</v>
      </c>
      <c r="P34" s="27">
        <f t="shared" si="1"/>
        <v>0</v>
      </c>
      <c r="U34" s="23">
        <f t="shared" si="2"/>
        <v>0</v>
      </c>
    </row>
    <row r="35" spans="1:21" ht="12.75" hidden="1">
      <c r="A35">
        <v>18.1223529411765</v>
      </c>
      <c r="B35" s="3" t="s">
        <v>34</v>
      </c>
      <c r="G35" s="19"/>
      <c r="H35" s="19"/>
      <c r="I35" s="19"/>
      <c r="J35" s="19"/>
      <c r="O35" s="21">
        <f t="shared" si="0"/>
        <v>0</v>
      </c>
      <c r="P35" s="27">
        <f t="shared" si="1"/>
        <v>0</v>
      </c>
      <c r="U35" s="23">
        <f t="shared" si="2"/>
        <v>0</v>
      </c>
    </row>
    <row r="36" spans="1:21" ht="12.75">
      <c r="A36">
        <v>17</v>
      </c>
      <c r="B36">
        <v>0</v>
      </c>
      <c r="C36" t="e">
        <f>DGET(List3!$A$2:$E$999,2,$B35:B36)</f>
        <v>#VALUE!</v>
      </c>
      <c r="D36" t="e">
        <f>DGET(List3!$A$2:$E$999,3,$B35:$B36)</f>
        <v>#VALUE!</v>
      </c>
      <c r="E36" s="4" t="e">
        <f>DGET(List3!$A$2:$F$999,4,$B35:$B36)</f>
        <v>#VALUE!</v>
      </c>
      <c r="F36" s="4" t="e">
        <f>DGET(List3!$A$2:$E$999,5,$B35:$B36)</f>
        <v>#VALUE!</v>
      </c>
      <c r="G36" s="19"/>
      <c r="H36" s="19"/>
      <c r="I36" s="19"/>
      <c r="J36" s="19"/>
      <c r="O36" s="21">
        <f t="shared" si="0"/>
        <v>0</v>
      </c>
      <c r="P36" s="27">
        <f t="shared" si="1"/>
        <v>0</v>
      </c>
      <c r="U36" s="23">
        <f t="shared" si="2"/>
        <v>0</v>
      </c>
    </row>
    <row r="37" spans="1:21" ht="12.75" hidden="1">
      <c r="A37">
        <v>23</v>
      </c>
      <c r="B37" s="3" t="s">
        <v>34</v>
      </c>
      <c r="G37" s="19"/>
      <c r="H37" s="19"/>
      <c r="I37" s="19"/>
      <c r="J37" s="19"/>
      <c r="O37" s="21">
        <f t="shared" si="0"/>
        <v>0</v>
      </c>
      <c r="P37" s="27">
        <f t="shared" si="1"/>
        <v>0</v>
      </c>
      <c r="U37" s="23">
        <f t="shared" si="2"/>
        <v>0</v>
      </c>
    </row>
    <row r="38" spans="1:21" ht="12.75">
      <c r="A38">
        <v>18</v>
      </c>
      <c r="B38">
        <v>0</v>
      </c>
      <c r="C38" t="e">
        <f>DGET(List3!$A$2:$E$999,2,$B37:B38)</f>
        <v>#VALUE!</v>
      </c>
      <c r="D38" t="e">
        <f>DGET(List3!$A$2:$E$999,3,$B37:$B38)</f>
        <v>#VALUE!</v>
      </c>
      <c r="E38" s="4" t="e">
        <f>DGET(List3!$A$2:$F$999,4,$B37:$B38)</f>
        <v>#VALUE!</v>
      </c>
      <c r="F38" s="4" t="e">
        <f>DGET(List3!$A$2:$E$999,5,$B37:$B38)</f>
        <v>#VALUE!</v>
      </c>
      <c r="G38" s="19"/>
      <c r="H38" s="19"/>
      <c r="I38" s="19"/>
      <c r="J38" s="19"/>
      <c r="O38" s="21">
        <f t="shared" si="0"/>
        <v>0</v>
      </c>
      <c r="P38" s="27">
        <f t="shared" si="1"/>
        <v>0</v>
      </c>
      <c r="U38" s="23">
        <f t="shared" si="2"/>
        <v>0</v>
      </c>
    </row>
    <row r="39" spans="1:21" ht="12.75" hidden="1">
      <c r="A39">
        <v>24</v>
      </c>
      <c r="B39" s="3" t="s">
        <v>34</v>
      </c>
      <c r="G39" s="19"/>
      <c r="H39" s="19"/>
      <c r="I39" s="19"/>
      <c r="J39" s="19"/>
      <c r="O39" s="21">
        <f t="shared" si="0"/>
        <v>0</v>
      </c>
      <c r="P39" s="27">
        <f t="shared" si="1"/>
        <v>0</v>
      </c>
      <c r="U39" s="23">
        <f t="shared" si="2"/>
        <v>0</v>
      </c>
    </row>
    <row r="40" spans="1:21" ht="12.75">
      <c r="A40">
        <v>19</v>
      </c>
      <c r="B40">
        <v>0</v>
      </c>
      <c r="C40" t="e">
        <f>DGET(List3!$A$2:$E$999,2,$B39:B40)</f>
        <v>#VALUE!</v>
      </c>
      <c r="D40" t="e">
        <f>DGET(List3!$A$2:$E$999,3,$B39:$B40)</f>
        <v>#VALUE!</v>
      </c>
      <c r="E40" s="4" t="e">
        <f>DGET(List3!$A$2:$F$999,4,$B39:$B40)</f>
        <v>#VALUE!</v>
      </c>
      <c r="F40" s="4" t="e">
        <f>DGET(List3!$A$2:$E$999,5,$B39:$B40)</f>
        <v>#VALUE!</v>
      </c>
      <c r="G40" s="19"/>
      <c r="H40" s="19"/>
      <c r="I40" s="19"/>
      <c r="J40" s="19"/>
      <c r="O40" s="21">
        <f t="shared" si="0"/>
        <v>0</v>
      </c>
      <c r="P40" s="27">
        <f t="shared" si="1"/>
        <v>0</v>
      </c>
      <c r="U40" s="23">
        <f t="shared" si="2"/>
        <v>0</v>
      </c>
    </row>
    <row r="41" spans="2:21" ht="12.75" hidden="1">
      <c r="B41" s="3" t="s">
        <v>34</v>
      </c>
      <c r="G41" s="19"/>
      <c r="H41" s="19"/>
      <c r="I41" s="19"/>
      <c r="J41" s="19"/>
      <c r="O41" s="21">
        <f t="shared" si="0"/>
        <v>0</v>
      </c>
      <c r="P41" s="27">
        <f t="shared" si="1"/>
        <v>0</v>
      </c>
      <c r="U41" s="23">
        <f t="shared" si="2"/>
        <v>0</v>
      </c>
    </row>
    <row r="42" spans="1:21" ht="12.75">
      <c r="A42">
        <v>20</v>
      </c>
      <c r="B42">
        <v>0</v>
      </c>
      <c r="C42" t="e">
        <f>DGET(List3!$A$2:$E$999,2,$B41:B42)</f>
        <v>#VALUE!</v>
      </c>
      <c r="D42" t="e">
        <f>DGET(List3!$A$2:$E$999,3,$B41:$B42)</f>
        <v>#VALUE!</v>
      </c>
      <c r="E42" s="4" t="e">
        <f>DGET(List3!$A$2:$F$999,4,$B41:$B42)</f>
        <v>#VALUE!</v>
      </c>
      <c r="F42" s="4" t="e">
        <f>DGET(List3!$A$2:$E$999,5,$B41:$B42)</f>
        <v>#VALUE!</v>
      </c>
      <c r="G42" s="19"/>
      <c r="H42" s="19"/>
      <c r="I42" s="19"/>
      <c r="J42" s="19"/>
      <c r="O42" s="21">
        <f t="shared" si="0"/>
        <v>0</v>
      </c>
      <c r="P42" s="27">
        <f t="shared" si="1"/>
        <v>0</v>
      </c>
      <c r="U42" s="23">
        <f t="shared" si="2"/>
        <v>0</v>
      </c>
    </row>
    <row r="43" spans="1:21" ht="12.75" hidden="1">
      <c r="A43">
        <v>27</v>
      </c>
      <c r="B43" s="3" t="s">
        <v>34</v>
      </c>
      <c r="G43" s="19"/>
      <c r="H43" s="19"/>
      <c r="I43" s="19"/>
      <c r="J43" s="19"/>
      <c r="O43" s="21">
        <f t="shared" si="0"/>
        <v>0</v>
      </c>
      <c r="P43" s="27">
        <f t="shared" si="1"/>
        <v>0</v>
      </c>
      <c r="U43" s="23">
        <f t="shared" si="2"/>
        <v>0</v>
      </c>
    </row>
    <row r="44" spans="1:21" ht="12.75">
      <c r="A44">
        <v>21</v>
      </c>
      <c r="B44">
        <v>0</v>
      </c>
      <c r="C44" t="e">
        <f>DGET(List3!$A$2:$E$999,2,$B43:B44)</f>
        <v>#VALUE!</v>
      </c>
      <c r="D44" t="e">
        <f>DGET(List3!$A$2:$E$999,3,$B43:$B44)</f>
        <v>#VALUE!</v>
      </c>
      <c r="E44" s="4" t="e">
        <f>DGET(List3!$A$2:$F$999,4,$B43:$B44)</f>
        <v>#VALUE!</v>
      </c>
      <c r="F44" s="4" t="e">
        <f>DGET(List3!$A$2:$E$999,5,$B43:$B44)</f>
        <v>#VALUE!</v>
      </c>
      <c r="G44" s="19"/>
      <c r="H44" s="19"/>
      <c r="I44" s="19"/>
      <c r="J44" s="19"/>
      <c r="O44" s="21">
        <f t="shared" si="0"/>
        <v>0</v>
      </c>
      <c r="P44" s="27">
        <f t="shared" si="1"/>
        <v>0</v>
      </c>
      <c r="U44" s="23">
        <f t="shared" si="2"/>
        <v>0</v>
      </c>
    </row>
    <row r="45" spans="1:21" ht="12.75" hidden="1">
      <c r="A45">
        <v>28</v>
      </c>
      <c r="B45" s="3" t="s">
        <v>34</v>
      </c>
      <c r="G45" s="19"/>
      <c r="H45" s="19"/>
      <c r="I45" s="19"/>
      <c r="J45" s="19"/>
      <c r="O45" s="21">
        <f t="shared" si="0"/>
        <v>0</v>
      </c>
      <c r="P45" s="27">
        <f t="shared" si="1"/>
        <v>0</v>
      </c>
      <c r="U45" s="23">
        <f t="shared" si="2"/>
        <v>0</v>
      </c>
    </row>
    <row r="46" spans="1:21" ht="12.75">
      <c r="A46">
        <v>22</v>
      </c>
      <c r="B46">
        <v>0</v>
      </c>
      <c r="C46" t="e">
        <f>DGET(List3!$A$2:$E$999,2,$B45:B46)</f>
        <v>#VALUE!</v>
      </c>
      <c r="D46" t="e">
        <f>DGET(List3!$A$2:$E$999,3,$B45:$B46)</f>
        <v>#VALUE!</v>
      </c>
      <c r="E46" s="4" t="e">
        <f>DGET(List3!$A$2:$F$999,4,$B45:$B46)</f>
        <v>#VALUE!</v>
      </c>
      <c r="F46" s="4" t="e">
        <f>DGET(List3!$A$2:$E$999,5,$B45:$B46)</f>
        <v>#VALUE!</v>
      </c>
      <c r="G46" s="19"/>
      <c r="H46" s="19"/>
      <c r="I46" s="19"/>
      <c r="J46" s="19"/>
      <c r="O46" s="21">
        <f t="shared" si="0"/>
        <v>0</v>
      </c>
      <c r="P46" s="27">
        <f t="shared" si="1"/>
        <v>0</v>
      </c>
      <c r="U46" s="23">
        <f t="shared" si="2"/>
        <v>0</v>
      </c>
    </row>
    <row r="47" spans="2:21" ht="12.75" hidden="1">
      <c r="B47" s="3" t="s">
        <v>34</v>
      </c>
      <c r="G47" s="19"/>
      <c r="H47" s="19"/>
      <c r="I47" s="19"/>
      <c r="J47" s="19"/>
      <c r="O47" s="21">
        <f t="shared" si="0"/>
        <v>0</v>
      </c>
      <c r="P47" s="27">
        <f t="shared" si="1"/>
        <v>0</v>
      </c>
      <c r="U47" s="23">
        <f t="shared" si="2"/>
        <v>0</v>
      </c>
    </row>
    <row r="48" spans="1:21" ht="12.75">
      <c r="A48">
        <v>23</v>
      </c>
      <c r="B48">
        <v>0</v>
      </c>
      <c r="C48" t="e">
        <f>DGET(List3!$A$2:$E$999,2,$B47:B48)</f>
        <v>#VALUE!</v>
      </c>
      <c r="D48" t="e">
        <f>DGET(List3!$A$2:$E$999,3,$B47:$B48)</f>
        <v>#VALUE!</v>
      </c>
      <c r="E48" s="4" t="e">
        <f>DGET(List3!$A$2:$F$999,4,$B47:$B48)</f>
        <v>#VALUE!</v>
      </c>
      <c r="F48" s="4" t="e">
        <f>DGET(List3!$A$2:$E$999,5,$B47:$B48)</f>
        <v>#VALUE!</v>
      </c>
      <c r="G48" s="19"/>
      <c r="H48" s="19"/>
      <c r="I48" s="19"/>
      <c r="J48" s="19"/>
      <c r="O48" s="21">
        <f t="shared" si="0"/>
        <v>0</v>
      </c>
      <c r="P48" s="27">
        <f t="shared" si="1"/>
        <v>0</v>
      </c>
      <c r="U48" s="23">
        <f t="shared" si="2"/>
        <v>0</v>
      </c>
    </row>
    <row r="49" spans="1:21" ht="12.75" hidden="1">
      <c r="A49">
        <v>31</v>
      </c>
      <c r="B49" s="3" t="s">
        <v>34</v>
      </c>
      <c r="G49" s="19"/>
      <c r="H49" s="19"/>
      <c r="I49" s="19"/>
      <c r="J49" s="19"/>
      <c r="O49" s="21">
        <f t="shared" si="0"/>
        <v>0</v>
      </c>
      <c r="P49" s="27">
        <f t="shared" si="1"/>
        <v>0</v>
      </c>
      <c r="U49" s="23">
        <f t="shared" si="2"/>
        <v>0</v>
      </c>
    </row>
    <row r="50" spans="1:21" ht="12.75">
      <c r="A50">
        <v>24</v>
      </c>
      <c r="B50">
        <v>0</v>
      </c>
      <c r="C50" t="e">
        <f>DGET(List3!$A$2:$E$999,2,$B49:B50)</f>
        <v>#VALUE!</v>
      </c>
      <c r="D50" t="e">
        <f>DGET(List3!$A$2:$E$999,3,$B49:$B50)</f>
        <v>#VALUE!</v>
      </c>
      <c r="E50" s="4" t="e">
        <f>DGET(List3!$A$2:$F$999,4,$B49:$B50)</f>
        <v>#VALUE!</v>
      </c>
      <c r="F50" s="4" t="e">
        <f>DGET(List3!$A$2:$E$999,5,$B49:$B50)</f>
        <v>#VALUE!</v>
      </c>
      <c r="G50" s="19"/>
      <c r="H50" s="19"/>
      <c r="I50" s="19"/>
      <c r="J50" s="19"/>
      <c r="O50" s="21">
        <f t="shared" si="0"/>
        <v>0</v>
      </c>
      <c r="P50" s="27">
        <f t="shared" si="1"/>
        <v>0</v>
      </c>
      <c r="U50" s="23">
        <f t="shared" si="2"/>
        <v>0</v>
      </c>
    </row>
    <row r="51" spans="1:21" ht="12.75" hidden="1">
      <c r="A51">
        <v>32</v>
      </c>
      <c r="B51" s="3" t="s">
        <v>34</v>
      </c>
      <c r="G51" s="19"/>
      <c r="H51" s="19"/>
      <c r="I51" s="19"/>
      <c r="J51" s="19"/>
      <c r="O51" s="21">
        <f t="shared" si="0"/>
        <v>0</v>
      </c>
      <c r="P51" s="27">
        <f t="shared" si="1"/>
        <v>0</v>
      </c>
      <c r="U51" s="23">
        <f t="shared" si="2"/>
        <v>0</v>
      </c>
    </row>
    <row r="52" spans="1:21" ht="12.75">
      <c r="A52">
        <v>25</v>
      </c>
      <c r="B52">
        <v>0</v>
      </c>
      <c r="C52" t="e">
        <f>DGET(List3!$A$2:$E$999,2,$B51:B52)</f>
        <v>#VALUE!</v>
      </c>
      <c r="D52" t="e">
        <f>DGET(List3!$A$2:$E$999,3,$B51:$B52)</f>
        <v>#VALUE!</v>
      </c>
      <c r="E52" s="4" t="e">
        <f>DGET(List3!$A$2:$F$999,4,$B51:$B52)</f>
        <v>#VALUE!</v>
      </c>
      <c r="F52" s="4" t="e">
        <f>DGET(List3!$A$2:$E$999,5,$B51:$B52)</f>
        <v>#VALUE!</v>
      </c>
      <c r="G52" s="19"/>
      <c r="H52" s="19"/>
      <c r="I52" s="19"/>
      <c r="J52" s="19"/>
      <c r="O52" s="21">
        <f t="shared" si="0"/>
        <v>0</v>
      </c>
      <c r="P52" s="27">
        <f t="shared" si="1"/>
        <v>0</v>
      </c>
      <c r="U52" s="23">
        <f t="shared" si="2"/>
        <v>0</v>
      </c>
    </row>
    <row r="53" spans="2:21" ht="12.75" hidden="1">
      <c r="B53" s="3" t="s">
        <v>34</v>
      </c>
      <c r="G53" s="19"/>
      <c r="H53" s="19"/>
      <c r="I53" s="19"/>
      <c r="J53" s="19"/>
      <c r="O53" s="21">
        <f t="shared" si="0"/>
        <v>0</v>
      </c>
      <c r="P53" s="27">
        <f t="shared" si="1"/>
        <v>0</v>
      </c>
      <c r="U53" s="23">
        <f t="shared" si="2"/>
        <v>0</v>
      </c>
    </row>
    <row r="54" spans="1:21" ht="12.75">
      <c r="A54">
        <v>26</v>
      </c>
      <c r="B54">
        <v>0</v>
      </c>
      <c r="C54" t="e">
        <f>DGET(List3!$A$2:$E$999,2,$B53:B54)</f>
        <v>#VALUE!</v>
      </c>
      <c r="D54" t="e">
        <f>DGET(List3!$A$2:$E$999,3,$B53:$B54)</f>
        <v>#VALUE!</v>
      </c>
      <c r="E54" s="4" t="e">
        <f>DGET(List3!$A$2:$F$999,4,$B53:$B54)</f>
        <v>#VALUE!</v>
      </c>
      <c r="F54" s="4" t="e">
        <f>DGET(List3!$A$2:$E$999,5,$B53:$B54)</f>
        <v>#VALUE!</v>
      </c>
      <c r="G54" s="19"/>
      <c r="H54" s="19"/>
      <c r="I54" s="19"/>
      <c r="J54" s="19"/>
      <c r="O54" s="21">
        <f t="shared" si="0"/>
        <v>0</v>
      </c>
      <c r="P54" s="27">
        <f t="shared" si="1"/>
        <v>0</v>
      </c>
      <c r="U54" s="23">
        <f t="shared" si="2"/>
        <v>0</v>
      </c>
    </row>
    <row r="55" spans="1:21" ht="12.75" hidden="1">
      <c r="A55">
        <v>35</v>
      </c>
      <c r="B55" s="3" t="s">
        <v>34</v>
      </c>
      <c r="G55" s="19"/>
      <c r="H55" s="19"/>
      <c r="I55" s="19"/>
      <c r="J55" s="19"/>
      <c r="O55" s="21">
        <f t="shared" si="0"/>
        <v>0</v>
      </c>
      <c r="P55" s="27">
        <f t="shared" si="1"/>
        <v>0</v>
      </c>
      <c r="U55" s="23">
        <f t="shared" si="2"/>
        <v>0</v>
      </c>
    </row>
    <row r="56" spans="1:21" ht="12.75">
      <c r="A56">
        <v>27</v>
      </c>
      <c r="B56">
        <v>0</v>
      </c>
      <c r="C56" t="e">
        <f>DGET(List3!$A$2:$E$999,2,$B55:B56)</f>
        <v>#VALUE!</v>
      </c>
      <c r="D56" t="e">
        <f>DGET(List3!$A$2:$E$999,3,$B55:$B56)</f>
        <v>#VALUE!</v>
      </c>
      <c r="E56" s="4" t="e">
        <f>DGET(List3!$A$2:$F$999,4,$B55:$B56)</f>
        <v>#VALUE!</v>
      </c>
      <c r="F56" s="4" t="e">
        <f>DGET(List3!$A$2:$E$999,5,$B55:$B56)</f>
        <v>#VALUE!</v>
      </c>
      <c r="G56" s="19"/>
      <c r="H56" s="19"/>
      <c r="I56" s="19"/>
      <c r="J56" s="19"/>
      <c r="O56" s="21">
        <f t="shared" si="0"/>
        <v>0</v>
      </c>
      <c r="P56" s="27">
        <f t="shared" si="1"/>
        <v>0</v>
      </c>
      <c r="U56" s="23">
        <f t="shared" si="2"/>
        <v>0</v>
      </c>
    </row>
    <row r="57" spans="1:21" ht="12.75" hidden="1">
      <c r="A57">
        <v>36</v>
      </c>
      <c r="B57" s="3" t="s">
        <v>34</v>
      </c>
      <c r="G57" s="19"/>
      <c r="H57" s="19"/>
      <c r="I57" s="19"/>
      <c r="J57" s="19"/>
      <c r="O57" s="21">
        <f t="shared" si="0"/>
        <v>0</v>
      </c>
      <c r="P57" s="27">
        <f t="shared" si="1"/>
        <v>0</v>
      </c>
      <c r="U57" s="23">
        <f t="shared" si="2"/>
        <v>0</v>
      </c>
    </row>
    <row r="58" spans="1:21" ht="13.5" customHeight="1">
      <c r="A58">
        <v>28</v>
      </c>
      <c r="B58">
        <v>0</v>
      </c>
      <c r="C58" t="e">
        <f>DGET(List3!$A$2:$E$999,2,$B57:B58)</f>
        <v>#VALUE!</v>
      </c>
      <c r="D58" t="e">
        <f>DGET(List3!$A$2:$E$999,3,$B57:$B58)</f>
        <v>#VALUE!</v>
      </c>
      <c r="E58" s="4" t="e">
        <f>DGET(List3!$A$2:$F$999,4,$B57:$B58)</f>
        <v>#VALUE!</v>
      </c>
      <c r="F58" s="4" t="e">
        <f>DGET(List3!$A$2:$E$999,5,$B57:$B58)</f>
        <v>#VALUE!</v>
      </c>
      <c r="G58" s="19"/>
      <c r="H58" s="19"/>
      <c r="I58" s="19"/>
      <c r="J58" s="19"/>
      <c r="O58" s="21">
        <f t="shared" si="0"/>
        <v>0</v>
      </c>
      <c r="P58" s="27">
        <f t="shared" si="1"/>
        <v>0</v>
      </c>
      <c r="U58" s="23">
        <f t="shared" si="2"/>
        <v>0</v>
      </c>
    </row>
    <row r="59" spans="2:21" ht="12.75" hidden="1">
      <c r="B59" s="3" t="s">
        <v>34</v>
      </c>
      <c r="G59" s="19"/>
      <c r="H59" s="19"/>
      <c r="I59" s="19"/>
      <c r="J59" s="19"/>
      <c r="O59" s="21">
        <f t="shared" si="0"/>
        <v>0</v>
      </c>
      <c r="P59" s="27">
        <f t="shared" si="1"/>
        <v>0</v>
      </c>
      <c r="U59" s="23">
        <f t="shared" si="2"/>
        <v>0</v>
      </c>
    </row>
    <row r="60" spans="1:21" ht="12.75">
      <c r="A60">
        <v>29</v>
      </c>
      <c r="B60">
        <v>0</v>
      </c>
      <c r="C60" t="e">
        <f>DGET(List3!$A$2:$E$999,2,$B59:B60)</f>
        <v>#VALUE!</v>
      </c>
      <c r="D60" t="e">
        <f>DGET(List3!$A$2:$E$999,3,$B59:$B60)</f>
        <v>#VALUE!</v>
      </c>
      <c r="E60" s="4" t="e">
        <f>DGET(List3!$A$2:$F$999,4,$B59:$B60)</f>
        <v>#VALUE!</v>
      </c>
      <c r="F60" s="4" t="e">
        <f>DGET(List3!$A$2:$E$999,5,$B59:$B60)</f>
        <v>#VALUE!</v>
      </c>
      <c r="G60" s="19"/>
      <c r="H60" s="19"/>
      <c r="I60" s="19"/>
      <c r="J60" s="19"/>
      <c r="O60" s="21">
        <f t="shared" si="0"/>
        <v>0</v>
      </c>
      <c r="P60" s="27">
        <f t="shared" si="1"/>
        <v>0</v>
      </c>
      <c r="U60" s="23">
        <f t="shared" si="2"/>
        <v>0</v>
      </c>
    </row>
    <row r="61" spans="1:21" ht="12.75" hidden="1">
      <c r="A61">
        <v>39</v>
      </c>
      <c r="B61" s="3" t="s">
        <v>34</v>
      </c>
      <c r="G61" s="19"/>
      <c r="H61" s="19"/>
      <c r="I61" s="19"/>
      <c r="J61" s="19"/>
      <c r="O61" s="21">
        <f t="shared" si="0"/>
        <v>0</v>
      </c>
      <c r="P61" s="27">
        <f t="shared" si="1"/>
        <v>0</v>
      </c>
      <c r="U61" s="23">
        <f t="shared" si="2"/>
        <v>0</v>
      </c>
    </row>
    <row r="62" spans="1:21" ht="12.75">
      <c r="A62">
        <v>30</v>
      </c>
      <c r="B62">
        <v>0</v>
      </c>
      <c r="C62" t="e">
        <f>DGET(List3!$A$2:$E$999,2,$B61:B62)</f>
        <v>#VALUE!</v>
      </c>
      <c r="D62" t="e">
        <f>DGET(List3!$A$2:$E$999,3,$B61:$B62)</f>
        <v>#VALUE!</v>
      </c>
      <c r="E62" s="4" t="e">
        <f>DGET(List3!$A$2:$F$999,4,$B61:$B62)</f>
        <v>#VALUE!</v>
      </c>
      <c r="F62" s="4" t="e">
        <f>DGET(List3!$A$2:$E$999,5,$B61:$B62)</f>
        <v>#VALUE!</v>
      </c>
      <c r="G62" s="19"/>
      <c r="H62" s="19"/>
      <c r="I62" s="19"/>
      <c r="J62" s="19"/>
      <c r="O62" s="21">
        <f t="shared" si="0"/>
        <v>0</v>
      </c>
      <c r="P62" s="27">
        <f t="shared" si="1"/>
        <v>0</v>
      </c>
      <c r="U62" s="23">
        <f t="shared" si="2"/>
        <v>0</v>
      </c>
    </row>
    <row r="63" spans="1:21" ht="12.75" hidden="1">
      <c r="A63">
        <v>40</v>
      </c>
      <c r="B63" s="3" t="s">
        <v>34</v>
      </c>
      <c r="G63" s="19"/>
      <c r="H63" s="19"/>
      <c r="I63" s="19"/>
      <c r="J63" s="19"/>
      <c r="O63" s="21">
        <f t="shared" si="0"/>
        <v>0</v>
      </c>
      <c r="P63" s="27">
        <f t="shared" si="1"/>
        <v>0</v>
      </c>
      <c r="U63" s="23">
        <f t="shared" si="2"/>
        <v>0</v>
      </c>
    </row>
    <row r="64" spans="1:21" ht="12.75">
      <c r="A64">
        <v>31</v>
      </c>
      <c r="B64">
        <v>0</v>
      </c>
      <c r="C64" t="e">
        <f>DGET(List3!$A$2:$E$999,2,$B63:B64)</f>
        <v>#VALUE!</v>
      </c>
      <c r="D64" t="e">
        <f>DGET(List3!$A$2:$E$999,3,$B63:$B64)</f>
        <v>#VALUE!</v>
      </c>
      <c r="E64" s="4" t="e">
        <f>DGET(List3!$A$2:$F$999,4,$B63:$B64)</f>
        <v>#VALUE!</v>
      </c>
      <c r="F64" s="4" t="e">
        <f>DGET(List3!$A$2:$E$999,5,$B63:$B64)</f>
        <v>#VALUE!</v>
      </c>
      <c r="G64" s="19"/>
      <c r="H64" s="19"/>
      <c r="I64" s="19"/>
      <c r="J64" s="19"/>
      <c r="O64" s="21">
        <f t="shared" si="0"/>
        <v>0</v>
      </c>
      <c r="P64" s="27">
        <f t="shared" si="1"/>
        <v>0</v>
      </c>
      <c r="U64" s="23">
        <f t="shared" si="2"/>
        <v>0</v>
      </c>
    </row>
    <row r="65" spans="2:21" ht="12.75" hidden="1">
      <c r="B65" s="3" t="s">
        <v>34</v>
      </c>
      <c r="G65" s="19"/>
      <c r="H65" s="19"/>
      <c r="I65" s="19"/>
      <c r="J65" s="19"/>
      <c r="O65" s="21">
        <f t="shared" si="0"/>
        <v>0</v>
      </c>
      <c r="P65" s="27">
        <f t="shared" si="1"/>
        <v>0</v>
      </c>
      <c r="U65" s="23">
        <f t="shared" si="2"/>
        <v>0</v>
      </c>
    </row>
    <row r="66" spans="1:21" ht="12.75">
      <c r="A66">
        <v>32</v>
      </c>
      <c r="B66">
        <v>0</v>
      </c>
      <c r="C66" t="e">
        <f>DGET(List3!$A$2:$E$999,2,$B65:B66)</f>
        <v>#VALUE!</v>
      </c>
      <c r="D66" t="e">
        <f>DGET(List3!$A$2:$E$999,3,$B65:$B66)</f>
        <v>#VALUE!</v>
      </c>
      <c r="E66" s="4" t="e">
        <f>DGET(List3!$A$2:$F$999,4,$B65:$B66)</f>
        <v>#VALUE!</v>
      </c>
      <c r="F66" s="4" t="e">
        <f>DGET(List3!$A$2:$E$999,5,$B65:$B66)</f>
        <v>#VALUE!</v>
      </c>
      <c r="G66" s="19"/>
      <c r="H66" s="19"/>
      <c r="I66" s="19"/>
      <c r="J66" s="19"/>
      <c r="O66" s="21">
        <f t="shared" si="0"/>
        <v>0</v>
      </c>
      <c r="P66" s="27">
        <f t="shared" si="1"/>
        <v>0</v>
      </c>
      <c r="U66" s="23">
        <f t="shared" si="2"/>
        <v>0</v>
      </c>
    </row>
    <row r="67" spans="1:21" ht="12.75" hidden="1">
      <c r="A67">
        <v>43</v>
      </c>
      <c r="B67" s="3" t="s">
        <v>34</v>
      </c>
      <c r="G67" s="19"/>
      <c r="H67" s="19"/>
      <c r="I67" s="19"/>
      <c r="J67" s="19"/>
      <c r="O67" s="21">
        <f t="shared" si="0"/>
        <v>0</v>
      </c>
      <c r="P67" s="27">
        <f t="shared" si="1"/>
        <v>0</v>
      </c>
      <c r="U67" s="23">
        <f t="shared" si="2"/>
        <v>0</v>
      </c>
    </row>
    <row r="68" spans="1:21" ht="12.75">
      <c r="A68">
        <v>33</v>
      </c>
      <c r="B68">
        <v>0</v>
      </c>
      <c r="C68" t="e">
        <f>DGET(List3!$A$2:$E$999,2,$B67:B68)</f>
        <v>#VALUE!</v>
      </c>
      <c r="D68" t="e">
        <f>DGET(List3!$A$2:$E$999,3,$B67:$B68)</f>
        <v>#VALUE!</v>
      </c>
      <c r="E68" s="4" t="e">
        <f>DGET(List3!$A$2:$F$999,4,$B67:$B68)</f>
        <v>#VALUE!</v>
      </c>
      <c r="F68" s="4" t="e">
        <f>DGET(List3!$A$2:$E$999,5,$B67:$B68)</f>
        <v>#VALUE!</v>
      </c>
      <c r="G68" s="19"/>
      <c r="H68" s="19"/>
      <c r="I68" s="19"/>
      <c r="J68" s="19"/>
      <c r="O68" s="21">
        <f t="shared" si="0"/>
        <v>0</v>
      </c>
      <c r="P68" s="27">
        <f t="shared" si="1"/>
        <v>0</v>
      </c>
      <c r="U68" s="23">
        <f t="shared" si="2"/>
        <v>0</v>
      </c>
    </row>
    <row r="69" spans="1:21" ht="12.75" hidden="1">
      <c r="A69">
        <v>44</v>
      </c>
      <c r="B69" s="3" t="s">
        <v>34</v>
      </c>
      <c r="G69" s="19"/>
      <c r="H69" s="19"/>
      <c r="I69" s="19"/>
      <c r="J69" s="19"/>
      <c r="O69" s="21">
        <f aca="true" t="shared" si="3" ref="O69:O92">SUM(G69:N69)</f>
        <v>0</v>
      </c>
      <c r="P69" s="27">
        <f aca="true" t="shared" si="4" ref="P69:P92">MAX(K69:N69)-MIN(K69:N69)</f>
        <v>0</v>
      </c>
      <c r="U69" s="23">
        <f aca="true" t="shared" si="5" ref="U69:U92">O69/4</f>
        <v>0</v>
      </c>
    </row>
    <row r="70" spans="1:21" ht="12.75">
      <c r="A70">
        <v>34</v>
      </c>
      <c r="B70">
        <v>0</v>
      </c>
      <c r="C70" t="e">
        <f>DGET(List3!$A$2:$E$999,2,$B69:B70)</f>
        <v>#VALUE!</v>
      </c>
      <c r="D70" t="e">
        <f>DGET(List3!$A$2:$E$999,3,$B69:$B70)</f>
        <v>#VALUE!</v>
      </c>
      <c r="E70" s="4" t="e">
        <f>DGET(List3!$A$2:$F$999,4,$B69:$B70)</f>
        <v>#VALUE!</v>
      </c>
      <c r="F70" s="4" t="e">
        <f>DGET(List3!$A$2:$E$999,5,$B69:$B70)</f>
        <v>#VALUE!</v>
      </c>
      <c r="G70" s="19"/>
      <c r="H70" s="19"/>
      <c r="I70" s="19"/>
      <c r="J70" s="19"/>
      <c r="O70" s="21">
        <f t="shared" si="3"/>
        <v>0</v>
      </c>
      <c r="P70" s="27">
        <f t="shared" si="4"/>
        <v>0</v>
      </c>
      <c r="U70" s="23">
        <f t="shared" si="5"/>
        <v>0</v>
      </c>
    </row>
    <row r="71" spans="2:21" ht="12.75" hidden="1">
      <c r="B71" s="3" t="s">
        <v>34</v>
      </c>
      <c r="G71" s="19"/>
      <c r="H71" s="19"/>
      <c r="I71" s="19"/>
      <c r="J71" s="19"/>
      <c r="O71" s="21">
        <f t="shared" si="3"/>
        <v>0</v>
      </c>
      <c r="P71" s="27">
        <f t="shared" si="4"/>
        <v>0</v>
      </c>
      <c r="U71" s="23">
        <f t="shared" si="5"/>
        <v>0</v>
      </c>
    </row>
    <row r="72" spans="1:21" ht="12.75">
      <c r="A72">
        <v>35</v>
      </c>
      <c r="B72">
        <v>0</v>
      </c>
      <c r="C72" t="e">
        <f>DGET(List3!$A$2:$E$999,2,$B71:B72)</f>
        <v>#VALUE!</v>
      </c>
      <c r="D72" t="e">
        <f>DGET(List3!$A$2:$E$999,3,$B71:$B72)</f>
        <v>#VALUE!</v>
      </c>
      <c r="E72" s="4" t="e">
        <f>DGET(List3!$A$2:$F$999,4,$B71:$B72)</f>
        <v>#VALUE!</v>
      </c>
      <c r="F72" s="4" t="e">
        <f>DGET(List3!$A$2:$E$999,5,$B71:$B72)</f>
        <v>#VALUE!</v>
      </c>
      <c r="G72" s="19"/>
      <c r="H72" s="19"/>
      <c r="I72" s="19"/>
      <c r="J72" s="19"/>
      <c r="O72" s="21">
        <f t="shared" si="3"/>
        <v>0</v>
      </c>
      <c r="P72" s="27">
        <f t="shared" si="4"/>
        <v>0</v>
      </c>
      <c r="U72" s="23">
        <f t="shared" si="5"/>
        <v>0</v>
      </c>
    </row>
    <row r="73" spans="1:21" ht="12.75" hidden="1">
      <c r="A73">
        <v>47</v>
      </c>
      <c r="B73" s="3" t="s">
        <v>34</v>
      </c>
      <c r="G73" s="19"/>
      <c r="H73" s="19"/>
      <c r="I73" s="19"/>
      <c r="J73" s="19"/>
      <c r="O73" s="21">
        <f t="shared" si="3"/>
        <v>0</v>
      </c>
      <c r="P73" s="27">
        <f t="shared" si="4"/>
        <v>0</v>
      </c>
      <c r="U73" s="23">
        <f t="shared" si="5"/>
        <v>0</v>
      </c>
    </row>
    <row r="74" spans="1:21" ht="12.75">
      <c r="A74">
        <v>36</v>
      </c>
      <c r="B74">
        <v>0</v>
      </c>
      <c r="C74" t="e">
        <f>DGET(List3!$A$2:$E$999,2,$B73:B74)</f>
        <v>#VALUE!</v>
      </c>
      <c r="D74" t="e">
        <f>DGET(List3!$A$2:$E$999,3,$B73:$B74)</f>
        <v>#VALUE!</v>
      </c>
      <c r="E74" s="4" t="e">
        <f>DGET(List3!$A$2:$F$999,4,$B73:$B74)</f>
        <v>#VALUE!</v>
      </c>
      <c r="F74" s="4" t="e">
        <f>DGET(List3!$A$2:$E$999,5,$B73:$B74)</f>
        <v>#VALUE!</v>
      </c>
      <c r="G74" s="19"/>
      <c r="H74" s="19"/>
      <c r="I74" s="19"/>
      <c r="J74" s="19"/>
      <c r="O74" s="21">
        <f t="shared" si="3"/>
        <v>0</v>
      </c>
      <c r="P74" s="27">
        <f t="shared" si="4"/>
        <v>0</v>
      </c>
      <c r="U74" s="23">
        <f t="shared" si="5"/>
        <v>0</v>
      </c>
    </row>
    <row r="75" spans="1:21" ht="12.75" hidden="1">
      <c r="A75">
        <v>48</v>
      </c>
      <c r="B75" s="3" t="s">
        <v>34</v>
      </c>
      <c r="G75" s="19"/>
      <c r="H75" s="19"/>
      <c r="I75" s="19"/>
      <c r="J75" s="19"/>
      <c r="O75" s="21">
        <f t="shared" si="3"/>
        <v>0</v>
      </c>
      <c r="P75" s="27">
        <f t="shared" si="4"/>
        <v>0</v>
      </c>
      <c r="U75" s="23">
        <f t="shared" si="5"/>
        <v>0</v>
      </c>
    </row>
    <row r="76" spans="1:21" ht="12.75">
      <c r="A76">
        <v>37</v>
      </c>
      <c r="B76">
        <v>0</v>
      </c>
      <c r="C76" t="e">
        <f>DGET(List3!$A$2:$E$999,2,$B75:B76)</f>
        <v>#VALUE!</v>
      </c>
      <c r="D76" t="e">
        <f>DGET(List3!$A$2:$E$999,3,$B75:$B76)</f>
        <v>#VALUE!</v>
      </c>
      <c r="E76" s="4" t="e">
        <f>DGET(List3!$A$2:$F$999,4,$B75:$B76)</f>
        <v>#VALUE!</v>
      </c>
      <c r="F76" s="4" t="e">
        <f>DGET(List3!$A$2:$E$999,5,$B75:$B76)</f>
        <v>#VALUE!</v>
      </c>
      <c r="G76" s="19"/>
      <c r="H76" s="19"/>
      <c r="I76" s="19"/>
      <c r="J76" s="19"/>
      <c r="O76" s="21">
        <f t="shared" si="3"/>
        <v>0</v>
      </c>
      <c r="P76" s="27">
        <f t="shared" si="4"/>
        <v>0</v>
      </c>
      <c r="U76" s="23">
        <f t="shared" si="5"/>
        <v>0</v>
      </c>
    </row>
    <row r="77" spans="2:21" ht="12.75" hidden="1">
      <c r="B77" s="3" t="s">
        <v>34</v>
      </c>
      <c r="G77" s="19"/>
      <c r="H77" s="19"/>
      <c r="I77" s="19"/>
      <c r="J77" s="19"/>
      <c r="O77" s="21">
        <f t="shared" si="3"/>
        <v>0</v>
      </c>
      <c r="P77" s="27">
        <f t="shared" si="4"/>
        <v>0</v>
      </c>
      <c r="U77" s="23">
        <f t="shared" si="5"/>
        <v>0</v>
      </c>
    </row>
    <row r="78" spans="1:21" ht="12.75">
      <c r="A78">
        <v>38</v>
      </c>
      <c r="B78">
        <v>0</v>
      </c>
      <c r="C78" t="e">
        <f>DGET(List3!$A$2:$E$999,2,$B77:B78)</f>
        <v>#VALUE!</v>
      </c>
      <c r="D78" t="e">
        <f>DGET(List3!$A$2:$E$999,3,$B77:$B78)</f>
        <v>#VALUE!</v>
      </c>
      <c r="E78" s="4" t="e">
        <f>DGET(List3!$A$2:$F$999,4,$B77:$B78)</f>
        <v>#VALUE!</v>
      </c>
      <c r="F78" s="4" t="e">
        <f>DGET(List3!$A$2:$E$999,5,$B77:$B78)</f>
        <v>#VALUE!</v>
      </c>
      <c r="G78" s="19"/>
      <c r="H78" s="19"/>
      <c r="I78" s="19"/>
      <c r="J78" s="19"/>
      <c r="O78" s="21">
        <f t="shared" si="3"/>
        <v>0</v>
      </c>
      <c r="P78" s="27">
        <f t="shared" si="4"/>
        <v>0</v>
      </c>
      <c r="U78" s="23">
        <f t="shared" si="5"/>
        <v>0</v>
      </c>
    </row>
    <row r="79" spans="2:21" ht="12.75" hidden="1">
      <c r="B79" s="3" t="s">
        <v>34</v>
      </c>
      <c r="G79" s="19"/>
      <c r="H79" s="19"/>
      <c r="I79" s="19"/>
      <c r="J79" s="19"/>
      <c r="O79" s="21">
        <f t="shared" si="3"/>
        <v>0</v>
      </c>
      <c r="P79" s="27">
        <f t="shared" si="4"/>
        <v>0</v>
      </c>
      <c r="U79" s="23">
        <f t="shared" si="5"/>
        <v>0</v>
      </c>
    </row>
    <row r="80" spans="1:21" ht="12.75">
      <c r="A80">
        <v>39</v>
      </c>
      <c r="B80">
        <v>0</v>
      </c>
      <c r="C80" t="e">
        <f>DGET(List3!$A$2:$E$999,2,$B79:B80)</f>
        <v>#VALUE!</v>
      </c>
      <c r="D80" t="e">
        <f>DGET(List3!$A$2:$E$999,3,$B79:$B80)</f>
        <v>#VALUE!</v>
      </c>
      <c r="E80" s="4" t="e">
        <f>DGET(List3!$A$2:$F$999,4,$B79:$B80)</f>
        <v>#VALUE!</v>
      </c>
      <c r="F80" s="4" t="e">
        <f>DGET(List3!$A$2:$E$999,5,$B79:$B80)</f>
        <v>#VALUE!</v>
      </c>
      <c r="G80" s="19"/>
      <c r="H80" s="19"/>
      <c r="I80" s="19"/>
      <c r="J80" s="19"/>
      <c r="O80" s="21">
        <f t="shared" si="3"/>
        <v>0</v>
      </c>
      <c r="P80" s="27">
        <f t="shared" si="4"/>
        <v>0</v>
      </c>
      <c r="U80" s="23">
        <f t="shared" si="5"/>
        <v>0</v>
      </c>
    </row>
    <row r="81" spans="1:21" ht="12.75" hidden="1">
      <c r="A81">
        <v>53</v>
      </c>
      <c r="B81" s="3" t="s">
        <v>34</v>
      </c>
      <c r="G81" s="19"/>
      <c r="H81" s="19"/>
      <c r="I81" s="19"/>
      <c r="J81" s="19"/>
      <c r="O81" s="21">
        <f t="shared" si="3"/>
        <v>0</v>
      </c>
      <c r="P81" s="27">
        <f t="shared" si="4"/>
        <v>0</v>
      </c>
      <c r="U81" s="23">
        <f t="shared" si="5"/>
        <v>0</v>
      </c>
    </row>
    <row r="82" spans="1:21" ht="12.75">
      <c r="A82">
        <v>40</v>
      </c>
      <c r="B82">
        <v>0</v>
      </c>
      <c r="C82" t="e">
        <f>DGET(List3!$A$2:$E$999,2,$B81:B82)</f>
        <v>#VALUE!</v>
      </c>
      <c r="D82" t="e">
        <f>DGET(List3!$A$2:$E$999,3,$B81:$B82)</f>
        <v>#VALUE!</v>
      </c>
      <c r="E82" s="4" t="e">
        <f>DGET(List3!$A$2:$F$999,4,$B81:$B82)</f>
        <v>#VALUE!</v>
      </c>
      <c r="F82" s="4" t="e">
        <f>DGET(List3!$A$2:$E$999,5,$B81:$B82)</f>
        <v>#VALUE!</v>
      </c>
      <c r="G82" s="19"/>
      <c r="H82" s="19"/>
      <c r="I82" s="19"/>
      <c r="J82" s="19"/>
      <c r="O82" s="21">
        <f t="shared" si="3"/>
        <v>0</v>
      </c>
      <c r="P82" s="27">
        <f t="shared" si="4"/>
        <v>0</v>
      </c>
      <c r="U82" s="23">
        <f t="shared" si="5"/>
        <v>0</v>
      </c>
    </row>
    <row r="83" spans="1:21" ht="12.75" hidden="1">
      <c r="A83">
        <v>54</v>
      </c>
      <c r="B83" s="3" t="s">
        <v>34</v>
      </c>
      <c r="G83" s="19"/>
      <c r="H83" s="19"/>
      <c r="I83" s="19"/>
      <c r="J83" s="19"/>
      <c r="O83" s="21">
        <f t="shared" si="3"/>
        <v>0</v>
      </c>
      <c r="P83" s="27">
        <f t="shared" si="4"/>
        <v>0</v>
      </c>
      <c r="U83" s="23">
        <f t="shared" si="5"/>
        <v>0</v>
      </c>
    </row>
    <row r="84" spans="1:21" ht="12.75">
      <c r="A84">
        <v>41</v>
      </c>
      <c r="B84">
        <v>0</v>
      </c>
      <c r="C84" t="e">
        <f>DGET(List3!$A$2:$E$999,2,$B83:B84)</f>
        <v>#VALUE!</v>
      </c>
      <c r="D84" t="e">
        <f>DGET(List3!$A$2:$E$999,3,$B83:$B84)</f>
        <v>#VALUE!</v>
      </c>
      <c r="E84" s="4" t="e">
        <f>DGET(List3!$A$2:$F$999,4,$B83:$B84)</f>
        <v>#VALUE!</v>
      </c>
      <c r="F84" s="4" t="e">
        <f>DGET(List3!$A$2:$E$999,5,$B83:$B84)</f>
        <v>#VALUE!</v>
      </c>
      <c r="G84" s="19"/>
      <c r="H84" s="19"/>
      <c r="I84" s="19"/>
      <c r="J84" s="19"/>
      <c r="O84" s="21">
        <f t="shared" si="3"/>
        <v>0</v>
      </c>
      <c r="P84" s="27">
        <f t="shared" si="4"/>
        <v>0</v>
      </c>
      <c r="U84" s="23">
        <f t="shared" si="5"/>
        <v>0</v>
      </c>
    </row>
    <row r="85" spans="2:21" ht="12.75" hidden="1">
      <c r="B85" s="3" t="s">
        <v>34</v>
      </c>
      <c r="G85" s="19"/>
      <c r="H85" s="19"/>
      <c r="I85" s="19"/>
      <c r="J85" s="19"/>
      <c r="O85" s="21">
        <f t="shared" si="3"/>
        <v>0</v>
      </c>
      <c r="P85" s="27">
        <f t="shared" si="4"/>
        <v>0</v>
      </c>
      <c r="U85" s="23">
        <f t="shared" si="5"/>
        <v>0</v>
      </c>
    </row>
    <row r="86" spans="1:21" ht="12.75">
      <c r="A86">
        <v>42</v>
      </c>
      <c r="B86">
        <v>0</v>
      </c>
      <c r="C86" t="e">
        <f>DGET(List3!$A$2:$E$999,2,$B85:B86)</f>
        <v>#VALUE!</v>
      </c>
      <c r="D86" t="e">
        <f>DGET(List3!$A$2:$E$999,3,$B85:$B86)</f>
        <v>#VALUE!</v>
      </c>
      <c r="E86" s="4" t="e">
        <f>DGET(List3!$A$2:$F$999,4,$B85:$B86)</f>
        <v>#VALUE!</v>
      </c>
      <c r="F86" s="4" t="e">
        <f>DGET(List3!$A$2:$E$999,5,$B85:$B86)</f>
        <v>#VALUE!</v>
      </c>
      <c r="G86" s="19"/>
      <c r="H86" s="19"/>
      <c r="I86" s="19"/>
      <c r="J86" s="19"/>
      <c r="O86" s="21">
        <f t="shared" si="3"/>
        <v>0</v>
      </c>
      <c r="P86" s="27">
        <f t="shared" si="4"/>
        <v>0</v>
      </c>
      <c r="U86" s="23">
        <f t="shared" si="5"/>
        <v>0</v>
      </c>
    </row>
    <row r="87" spans="1:21" ht="12.75" hidden="1">
      <c r="A87">
        <v>57</v>
      </c>
      <c r="B87" s="3" t="s">
        <v>34</v>
      </c>
      <c r="G87" s="19"/>
      <c r="H87" s="19"/>
      <c r="I87" s="19"/>
      <c r="J87" s="19"/>
      <c r="O87" s="21">
        <f t="shared" si="3"/>
        <v>0</v>
      </c>
      <c r="P87" s="27">
        <f t="shared" si="4"/>
        <v>0</v>
      </c>
      <c r="U87" s="23">
        <f t="shared" si="5"/>
        <v>0</v>
      </c>
    </row>
    <row r="88" spans="1:21" ht="12.75">
      <c r="A88">
        <v>42</v>
      </c>
      <c r="B88">
        <v>0</v>
      </c>
      <c r="C88" t="e">
        <f>DGET(List3!$A$2:$E$999,2,$B87:B88)</f>
        <v>#VALUE!</v>
      </c>
      <c r="D88" t="e">
        <f>DGET(List3!$A$2:$E$999,3,$B87:$B88)</f>
        <v>#VALUE!</v>
      </c>
      <c r="E88" s="4" t="e">
        <f>DGET(List3!$A$2:$F$999,4,$B87:$B88)</f>
        <v>#VALUE!</v>
      </c>
      <c r="F88" s="4" t="e">
        <f>DGET(List3!$A$2:$E$999,5,$B87:$B88)</f>
        <v>#VALUE!</v>
      </c>
      <c r="G88" s="19"/>
      <c r="H88" s="19"/>
      <c r="I88" s="19"/>
      <c r="J88" s="19"/>
      <c r="O88" s="21">
        <f t="shared" si="3"/>
        <v>0</v>
      </c>
      <c r="P88" s="27">
        <f t="shared" si="4"/>
        <v>0</v>
      </c>
      <c r="U88" s="23">
        <f t="shared" si="5"/>
        <v>0</v>
      </c>
    </row>
    <row r="89" spans="1:21" ht="12.75" hidden="1">
      <c r="A89">
        <v>58</v>
      </c>
      <c r="B89" s="3" t="s">
        <v>34</v>
      </c>
      <c r="G89" s="19"/>
      <c r="H89" s="19"/>
      <c r="I89" s="19"/>
      <c r="J89" s="19"/>
      <c r="O89" s="21">
        <f t="shared" si="3"/>
        <v>0</v>
      </c>
      <c r="P89" s="27">
        <f t="shared" si="4"/>
        <v>0</v>
      </c>
      <c r="U89" s="23">
        <f t="shared" si="5"/>
        <v>0</v>
      </c>
    </row>
    <row r="90" spans="1:21" ht="12.75">
      <c r="A90">
        <v>44</v>
      </c>
      <c r="B90">
        <v>0</v>
      </c>
      <c r="C90" t="e">
        <f>DGET(List3!$A$2:$E$999,2,$B89:B90)</f>
        <v>#VALUE!</v>
      </c>
      <c r="D90" t="e">
        <f>DGET(List3!$A$2:$E$999,3,$B89:$B90)</f>
        <v>#VALUE!</v>
      </c>
      <c r="E90" s="4" t="e">
        <f>DGET(List3!$A$2:$F$999,4,$B89:$B90)</f>
        <v>#VALUE!</v>
      </c>
      <c r="F90" s="4" t="e">
        <f>DGET(List3!$A$2:$E$999,5,$B89:$B90)</f>
        <v>#VALUE!</v>
      </c>
      <c r="G90" s="19"/>
      <c r="H90" s="19"/>
      <c r="I90" s="19"/>
      <c r="J90" s="19"/>
      <c r="O90" s="21">
        <f t="shared" si="3"/>
        <v>0</v>
      </c>
      <c r="P90" s="27">
        <f t="shared" si="4"/>
        <v>0</v>
      </c>
      <c r="U90" s="23">
        <f t="shared" si="5"/>
        <v>0</v>
      </c>
    </row>
    <row r="91" spans="2:21" ht="12.75" hidden="1">
      <c r="B91" s="3" t="s">
        <v>34</v>
      </c>
      <c r="G91" s="19"/>
      <c r="H91" s="19"/>
      <c r="I91" s="19"/>
      <c r="J91" s="19"/>
      <c r="O91" s="21">
        <f t="shared" si="3"/>
        <v>0</v>
      </c>
      <c r="P91" s="27">
        <f t="shared" si="4"/>
        <v>0</v>
      </c>
      <c r="U91" s="23">
        <f t="shared" si="5"/>
        <v>0</v>
      </c>
    </row>
    <row r="92" spans="1:21" ht="12.75">
      <c r="A92">
        <v>45</v>
      </c>
      <c r="B92">
        <v>0</v>
      </c>
      <c r="C92" t="e">
        <f>DGET(List3!$A$2:$E$999,2,$B91:B92)</f>
        <v>#VALUE!</v>
      </c>
      <c r="D92" t="e">
        <f>DGET(List3!$A$2:$E$999,3,$B91:$B92)</f>
        <v>#VALUE!</v>
      </c>
      <c r="E92" s="4" t="e">
        <f>DGET(List3!$A$2:$F$999,4,$B91:$B92)</f>
        <v>#VALUE!</v>
      </c>
      <c r="F92" s="4" t="e">
        <f>DGET(List3!$A$2:$E$999,5,$B91:$B92)</f>
        <v>#VALUE!</v>
      </c>
      <c r="G92" s="19"/>
      <c r="H92" s="19"/>
      <c r="I92" s="19"/>
      <c r="J92" s="19"/>
      <c r="O92" s="21">
        <f t="shared" si="3"/>
        <v>0</v>
      </c>
      <c r="P92" s="27">
        <f t="shared" si="4"/>
        <v>0</v>
      </c>
      <c r="U92" s="23">
        <f t="shared" si="5"/>
        <v>0</v>
      </c>
    </row>
    <row r="93" ht="12.75">
      <c r="P93" s="20"/>
    </row>
    <row r="94" spans="2:16" ht="18" customHeight="1">
      <c r="B94" s="60" t="s">
        <v>37</v>
      </c>
      <c r="C94" s="60"/>
      <c r="D94" s="60"/>
      <c r="P94" s="20"/>
    </row>
    <row r="95" spans="2:21" ht="12.75">
      <c r="B95" s="5" t="s">
        <v>34</v>
      </c>
      <c r="C95" s="1" t="s">
        <v>0</v>
      </c>
      <c r="D95" s="1" t="s">
        <v>1</v>
      </c>
      <c r="E95" s="1" t="s">
        <v>2</v>
      </c>
      <c r="F95" s="1" t="s">
        <v>3</v>
      </c>
      <c r="G95" s="1" t="s">
        <v>4</v>
      </c>
      <c r="H95" s="1" t="s">
        <v>531</v>
      </c>
      <c r="I95" s="1" t="s">
        <v>5</v>
      </c>
      <c r="J95" s="1" t="s">
        <v>6</v>
      </c>
      <c r="K95" s="1" t="s">
        <v>7</v>
      </c>
      <c r="L95" s="1" t="s">
        <v>8</v>
      </c>
      <c r="M95" s="1" t="s">
        <v>522</v>
      </c>
      <c r="N95" s="1" t="s">
        <v>523</v>
      </c>
      <c r="O95" s="1" t="s">
        <v>9</v>
      </c>
      <c r="P95" s="1" t="s">
        <v>10</v>
      </c>
      <c r="Q95" s="1" t="s">
        <v>11</v>
      </c>
      <c r="R95" s="22" t="s">
        <v>528</v>
      </c>
      <c r="S95" s="1" t="s">
        <v>529</v>
      </c>
      <c r="T95" s="1" t="s">
        <v>530</v>
      </c>
      <c r="U95" s="1" t="s">
        <v>527</v>
      </c>
    </row>
    <row r="96" spans="1:21" ht="12.75">
      <c r="A96">
        <v>1</v>
      </c>
      <c r="B96">
        <v>0</v>
      </c>
      <c r="C96" t="e">
        <f>DGET(List3!$A$2:$E$999,2,$B95:B96)</f>
        <v>#VALUE!</v>
      </c>
      <c r="D96" t="e">
        <f>DGET(List3!$A$2:$E$999,3,$B95:$B96)</f>
        <v>#VALUE!</v>
      </c>
      <c r="E96" s="4" t="e">
        <f>DGET(List3!$A$2:$E$999,4,$B95:$B96)</f>
        <v>#VALUE!</v>
      </c>
      <c r="F96" s="4" t="e">
        <f>DGET(List3!$A$2:$E$999,5,$B95:$B96)</f>
        <v>#VALUE!</v>
      </c>
      <c r="G96" s="28">
        <v>22</v>
      </c>
      <c r="H96" s="28"/>
      <c r="I96" s="28"/>
      <c r="J96" s="28"/>
      <c r="O96" s="21">
        <f>SUM(G96:N96)</f>
        <v>22</v>
      </c>
      <c r="P96" s="27">
        <f>MAX(K96:N96)-MIN(K96:N96)</f>
        <v>0</v>
      </c>
      <c r="U96" s="23">
        <f>O96/4</f>
        <v>5.5</v>
      </c>
    </row>
    <row r="97" spans="2:21" ht="12.75" hidden="1">
      <c r="B97" s="3" t="s">
        <v>34</v>
      </c>
      <c r="G97" s="28"/>
      <c r="H97" s="28"/>
      <c r="I97" s="28"/>
      <c r="J97" s="28"/>
      <c r="O97" s="21">
        <f aca="true" t="shared" si="6" ref="O97:O154">SUM(G97:N97)</f>
        <v>0</v>
      </c>
      <c r="P97" s="27">
        <f aca="true" t="shared" si="7" ref="P97:P154">MAX(K97:N97)-MIN(K97:N97)</f>
        <v>0</v>
      </c>
      <c r="U97" s="23">
        <f aca="true" t="shared" si="8" ref="U97:U154">O97/4</f>
        <v>0</v>
      </c>
    </row>
    <row r="98" spans="1:21" ht="12.75">
      <c r="A98">
        <v>2</v>
      </c>
      <c r="B98">
        <v>0</v>
      </c>
      <c r="C98" t="e">
        <f>DGET(List3!$A$2:$E$999,2,$B97:B98)</f>
        <v>#VALUE!</v>
      </c>
      <c r="D98" t="e">
        <f>DGET(List3!$A$2:$E$999,3,$B97:$B98)</f>
        <v>#VALUE!</v>
      </c>
      <c r="E98" s="4" t="e">
        <f>DGET(List3!$A$2:$E$999,4,$B97:$B98)</f>
        <v>#VALUE!</v>
      </c>
      <c r="F98" s="4" t="e">
        <f>DGET(List3!$A$2:$E$999,5,$B97:$B98)</f>
        <v>#VALUE!</v>
      </c>
      <c r="G98" s="28"/>
      <c r="H98" s="28"/>
      <c r="I98" s="28"/>
      <c r="J98" s="28"/>
      <c r="O98" s="21">
        <f t="shared" si="6"/>
        <v>0</v>
      </c>
      <c r="P98" s="27">
        <f t="shared" si="7"/>
        <v>0</v>
      </c>
      <c r="U98" s="23">
        <f t="shared" si="8"/>
        <v>0</v>
      </c>
    </row>
    <row r="99" spans="2:21" ht="12.75" hidden="1">
      <c r="B99" s="3" t="s">
        <v>34</v>
      </c>
      <c r="G99" s="28"/>
      <c r="H99" s="28"/>
      <c r="I99" s="28"/>
      <c r="J99" s="28"/>
      <c r="O99" s="21">
        <f t="shared" si="6"/>
        <v>0</v>
      </c>
      <c r="P99" s="27">
        <f t="shared" si="7"/>
        <v>0</v>
      </c>
      <c r="U99" s="23">
        <f t="shared" si="8"/>
        <v>0</v>
      </c>
    </row>
    <row r="100" spans="1:21" ht="12.75">
      <c r="A100">
        <v>3</v>
      </c>
      <c r="B100">
        <v>0</v>
      </c>
      <c r="C100" t="e">
        <f>DGET(List3!$A$2:$E$999,2,$B99:B100)</f>
        <v>#VALUE!</v>
      </c>
      <c r="D100" t="e">
        <f>DGET(List3!$A$2:$E$999,3,$B99:$B100)</f>
        <v>#VALUE!</v>
      </c>
      <c r="E100" s="4" t="e">
        <f>DGET(List3!$A$2:$E$999,4,$B99:$B100)</f>
        <v>#VALUE!</v>
      </c>
      <c r="F100" s="4" t="e">
        <f>DGET(List3!$A$2:$E$999,5,$B99:$B100)</f>
        <v>#VALUE!</v>
      </c>
      <c r="G100" s="28"/>
      <c r="H100" s="28"/>
      <c r="I100" s="28"/>
      <c r="J100" s="28"/>
      <c r="O100" s="21">
        <f t="shared" si="6"/>
        <v>0</v>
      </c>
      <c r="P100" s="27">
        <f t="shared" si="7"/>
        <v>0</v>
      </c>
      <c r="U100" s="23">
        <f t="shared" si="8"/>
        <v>0</v>
      </c>
    </row>
    <row r="101" spans="2:21" ht="12.75" hidden="1">
      <c r="B101" s="3" t="s">
        <v>34</v>
      </c>
      <c r="G101" s="28"/>
      <c r="H101" s="28"/>
      <c r="I101" s="28"/>
      <c r="J101" s="28"/>
      <c r="O101" s="21">
        <f t="shared" si="6"/>
        <v>0</v>
      </c>
      <c r="P101" s="27">
        <f t="shared" si="7"/>
        <v>0</v>
      </c>
      <c r="U101" s="23">
        <f t="shared" si="8"/>
        <v>0</v>
      </c>
    </row>
    <row r="102" spans="1:21" ht="12.75">
      <c r="A102">
        <v>4</v>
      </c>
      <c r="B102">
        <v>0</v>
      </c>
      <c r="C102" t="e">
        <f>DGET(List3!$A$2:$E$999,2,$B101:B102)</f>
        <v>#VALUE!</v>
      </c>
      <c r="D102" t="e">
        <f>DGET(List3!$A$2:$E$999,3,$B101:$B102)</f>
        <v>#VALUE!</v>
      </c>
      <c r="E102" s="4" t="e">
        <f>DGET(List3!$A$2:$E$999,4,$B101:$B102)</f>
        <v>#VALUE!</v>
      </c>
      <c r="F102" s="4" t="e">
        <f>DGET(List3!$A$2:$E$999,5,$B101:$B102)</f>
        <v>#VALUE!</v>
      </c>
      <c r="G102" s="28"/>
      <c r="H102" s="28"/>
      <c r="I102" s="28"/>
      <c r="J102" s="28"/>
      <c r="O102" s="21">
        <f t="shared" si="6"/>
        <v>0</v>
      </c>
      <c r="P102" s="27">
        <f t="shared" si="7"/>
        <v>0</v>
      </c>
      <c r="U102" s="23">
        <f t="shared" si="8"/>
        <v>0</v>
      </c>
    </row>
    <row r="103" spans="2:21" ht="12.75" hidden="1">
      <c r="B103" s="3" t="s">
        <v>34</v>
      </c>
      <c r="G103" s="28"/>
      <c r="H103" s="28"/>
      <c r="I103" s="28"/>
      <c r="J103" s="28"/>
      <c r="O103" s="21">
        <f t="shared" si="6"/>
        <v>0</v>
      </c>
      <c r="P103" s="27">
        <f t="shared" si="7"/>
        <v>0</v>
      </c>
      <c r="U103" s="23">
        <f t="shared" si="8"/>
        <v>0</v>
      </c>
    </row>
    <row r="104" spans="1:21" ht="12.75">
      <c r="A104">
        <v>5</v>
      </c>
      <c r="B104">
        <v>0</v>
      </c>
      <c r="C104" t="e">
        <f>DGET(List3!$A$2:$E$999,2,$B103:B104)</f>
        <v>#VALUE!</v>
      </c>
      <c r="D104" t="e">
        <f>DGET(List3!$A$2:$E$999,3,$B103:$B104)</f>
        <v>#VALUE!</v>
      </c>
      <c r="E104" s="4" t="e">
        <f>DGET(List3!$A$2:$E$999,4,$B103:$B104)</f>
        <v>#VALUE!</v>
      </c>
      <c r="F104" s="4" t="e">
        <f>DGET(List3!$A$2:$E$999,5,$B103:$B104)</f>
        <v>#VALUE!</v>
      </c>
      <c r="G104" s="28"/>
      <c r="H104" s="28"/>
      <c r="I104" s="28"/>
      <c r="J104" s="28"/>
      <c r="O104" s="21">
        <f t="shared" si="6"/>
        <v>0</v>
      </c>
      <c r="P104" s="27">
        <f t="shared" si="7"/>
        <v>0</v>
      </c>
      <c r="U104" s="23">
        <f t="shared" si="8"/>
        <v>0</v>
      </c>
    </row>
    <row r="105" spans="2:21" ht="12.75" hidden="1">
      <c r="B105" s="3" t="s">
        <v>34</v>
      </c>
      <c r="G105" s="28"/>
      <c r="H105" s="28"/>
      <c r="I105" s="28"/>
      <c r="J105" s="28"/>
      <c r="O105" s="21">
        <f t="shared" si="6"/>
        <v>0</v>
      </c>
      <c r="P105" s="27">
        <f t="shared" si="7"/>
        <v>0</v>
      </c>
      <c r="U105" s="23">
        <f t="shared" si="8"/>
        <v>0</v>
      </c>
    </row>
    <row r="106" spans="1:21" ht="12.75">
      <c r="A106">
        <v>6</v>
      </c>
      <c r="B106">
        <v>0</v>
      </c>
      <c r="C106" t="e">
        <f>DGET(List3!$A$2:$E$999,2,$B105:B106)</f>
        <v>#VALUE!</v>
      </c>
      <c r="D106" t="e">
        <f>DGET(List3!$A$2:$E$999,3,$B105:$B106)</f>
        <v>#VALUE!</v>
      </c>
      <c r="E106" s="4" t="e">
        <f>DGET(List3!$A$2:$E$999,4,$B105:$B106)</f>
        <v>#VALUE!</v>
      </c>
      <c r="F106" s="4" t="e">
        <f>DGET(List3!$A$2:$E$999,5,$B105:$B106)</f>
        <v>#VALUE!</v>
      </c>
      <c r="G106" s="28"/>
      <c r="H106" s="28"/>
      <c r="I106" s="28"/>
      <c r="J106" s="28"/>
      <c r="O106" s="21">
        <f t="shared" si="6"/>
        <v>0</v>
      </c>
      <c r="P106" s="27">
        <f t="shared" si="7"/>
        <v>0</v>
      </c>
      <c r="U106" s="23">
        <f t="shared" si="8"/>
        <v>0</v>
      </c>
    </row>
    <row r="107" spans="2:21" ht="12.75" hidden="1">
      <c r="B107" s="3" t="s">
        <v>34</v>
      </c>
      <c r="G107" s="28"/>
      <c r="H107" s="28"/>
      <c r="I107" s="28"/>
      <c r="J107" s="28"/>
      <c r="O107" s="21">
        <f t="shared" si="6"/>
        <v>0</v>
      </c>
      <c r="P107" s="27">
        <f t="shared" si="7"/>
        <v>0</v>
      </c>
      <c r="U107" s="23">
        <f t="shared" si="8"/>
        <v>0</v>
      </c>
    </row>
    <row r="108" spans="1:21" ht="12.75">
      <c r="A108">
        <v>7</v>
      </c>
      <c r="B108">
        <v>0</v>
      </c>
      <c r="C108" t="e">
        <f>DGET(List3!$A$2:$E$999,2,$B107:B108)</f>
        <v>#VALUE!</v>
      </c>
      <c r="D108" t="e">
        <f>DGET(List3!$A$2:$E$999,3,$B107:$B108)</f>
        <v>#VALUE!</v>
      </c>
      <c r="E108" s="4" t="e">
        <f>DGET(List3!$A$2:$E$999,4,$B107:$B108)</f>
        <v>#VALUE!</v>
      </c>
      <c r="F108" s="4" t="e">
        <f>DGET(List3!$A$2:$E$999,5,$B107:$B108)</f>
        <v>#VALUE!</v>
      </c>
      <c r="G108" s="28"/>
      <c r="H108" s="28"/>
      <c r="I108" s="28"/>
      <c r="J108" s="28"/>
      <c r="O108" s="21">
        <f t="shared" si="6"/>
        <v>0</v>
      </c>
      <c r="P108" s="27">
        <f t="shared" si="7"/>
        <v>0</v>
      </c>
      <c r="U108" s="23">
        <f t="shared" si="8"/>
        <v>0</v>
      </c>
    </row>
    <row r="109" spans="2:21" ht="12.75" hidden="1">
      <c r="B109" s="3" t="s">
        <v>34</v>
      </c>
      <c r="G109" s="28"/>
      <c r="H109" s="28"/>
      <c r="I109" s="28"/>
      <c r="J109" s="28"/>
      <c r="O109" s="21">
        <f t="shared" si="6"/>
        <v>0</v>
      </c>
      <c r="P109" s="27">
        <f t="shared" si="7"/>
        <v>0</v>
      </c>
      <c r="U109" s="23">
        <f t="shared" si="8"/>
        <v>0</v>
      </c>
    </row>
    <row r="110" spans="1:21" ht="12.75">
      <c r="A110">
        <v>8</v>
      </c>
      <c r="B110">
        <v>0</v>
      </c>
      <c r="C110" t="e">
        <f>DGET(List3!$A$2:$E$999,2,$B109:B110)</f>
        <v>#VALUE!</v>
      </c>
      <c r="D110" t="e">
        <f>DGET(List3!$A$2:$E$999,3,$B109:$B110)</f>
        <v>#VALUE!</v>
      </c>
      <c r="E110" s="4" t="e">
        <f>DGET(List3!$A$2:$E$999,4,$B109:$B110)</f>
        <v>#VALUE!</v>
      </c>
      <c r="F110" s="4" t="e">
        <f>DGET(List3!$A$2:$E$999,5,$B109:$B110)</f>
        <v>#VALUE!</v>
      </c>
      <c r="G110" s="28"/>
      <c r="H110" s="28"/>
      <c r="I110" s="28"/>
      <c r="J110" s="28"/>
      <c r="O110" s="21">
        <f t="shared" si="6"/>
        <v>0</v>
      </c>
      <c r="P110" s="27">
        <f t="shared" si="7"/>
        <v>0</v>
      </c>
      <c r="U110" s="23">
        <f t="shared" si="8"/>
        <v>0</v>
      </c>
    </row>
    <row r="111" spans="2:21" ht="12.75" hidden="1">
      <c r="B111" s="3" t="s">
        <v>34</v>
      </c>
      <c r="G111" s="28"/>
      <c r="H111" s="28"/>
      <c r="I111" s="28"/>
      <c r="J111" s="28"/>
      <c r="O111" s="21">
        <f t="shared" si="6"/>
        <v>0</v>
      </c>
      <c r="P111" s="27">
        <f t="shared" si="7"/>
        <v>0</v>
      </c>
      <c r="U111" s="23">
        <f t="shared" si="8"/>
        <v>0</v>
      </c>
    </row>
    <row r="112" spans="1:21" ht="12.75">
      <c r="A112">
        <v>9</v>
      </c>
      <c r="B112">
        <v>0</v>
      </c>
      <c r="C112" t="e">
        <f>DGET(List3!$A$2:$E$999,2,$B111:B112)</f>
        <v>#VALUE!</v>
      </c>
      <c r="D112" t="e">
        <f>DGET(List3!$A$2:$E$999,3,$B111:$B112)</f>
        <v>#VALUE!</v>
      </c>
      <c r="E112" s="4" t="e">
        <f>DGET(List3!$A$2:$E$999,4,$B111:$B112)</f>
        <v>#VALUE!</v>
      </c>
      <c r="F112" s="4" t="e">
        <f>DGET(List3!$A$2:$E$999,5,$B111:$B112)</f>
        <v>#VALUE!</v>
      </c>
      <c r="G112" s="28"/>
      <c r="H112" s="28"/>
      <c r="I112" s="28"/>
      <c r="J112" s="28"/>
      <c r="O112" s="21">
        <f t="shared" si="6"/>
        <v>0</v>
      </c>
      <c r="P112" s="27">
        <f t="shared" si="7"/>
        <v>0</v>
      </c>
      <c r="U112" s="23">
        <f t="shared" si="8"/>
        <v>0</v>
      </c>
    </row>
    <row r="113" spans="2:21" ht="12.75" hidden="1">
      <c r="B113" s="3" t="s">
        <v>34</v>
      </c>
      <c r="G113" s="28"/>
      <c r="H113" s="28"/>
      <c r="I113" s="28"/>
      <c r="J113" s="28"/>
      <c r="O113" s="21">
        <f t="shared" si="6"/>
        <v>0</v>
      </c>
      <c r="P113" s="27">
        <f t="shared" si="7"/>
        <v>0</v>
      </c>
      <c r="U113" s="23">
        <f t="shared" si="8"/>
        <v>0</v>
      </c>
    </row>
    <row r="114" spans="1:21" ht="12.75">
      <c r="A114">
        <v>10</v>
      </c>
      <c r="B114">
        <v>0</v>
      </c>
      <c r="C114" t="e">
        <f>DGET(List3!$A$2:$E$999,2,$B113:B114)</f>
        <v>#VALUE!</v>
      </c>
      <c r="D114" t="e">
        <f>DGET(List3!$A$2:$E$999,3,$B113:$B114)</f>
        <v>#VALUE!</v>
      </c>
      <c r="E114" s="4" t="e">
        <f>DGET(List3!$A$2:$E$999,4,$B113:$B114)</f>
        <v>#VALUE!</v>
      </c>
      <c r="F114" s="4" t="e">
        <f>DGET(List3!$A$2:$E$999,5,$B113:$B114)</f>
        <v>#VALUE!</v>
      </c>
      <c r="G114" s="28"/>
      <c r="H114" s="28"/>
      <c r="I114" s="28"/>
      <c r="J114" s="28"/>
      <c r="O114" s="21">
        <f t="shared" si="6"/>
        <v>0</v>
      </c>
      <c r="P114" s="27">
        <f t="shared" si="7"/>
        <v>0</v>
      </c>
      <c r="U114" s="23">
        <f t="shared" si="8"/>
        <v>0</v>
      </c>
    </row>
    <row r="115" spans="2:21" ht="12.75" hidden="1">
      <c r="B115" s="3" t="s">
        <v>34</v>
      </c>
      <c r="G115" s="28"/>
      <c r="H115" s="28"/>
      <c r="I115" s="28"/>
      <c r="J115" s="28"/>
      <c r="O115" s="21">
        <f t="shared" si="6"/>
        <v>0</v>
      </c>
      <c r="P115" s="27">
        <f t="shared" si="7"/>
        <v>0</v>
      </c>
      <c r="U115" s="23">
        <f t="shared" si="8"/>
        <v>0</v>
      </c>
    </row>
    <row r="116" spans="1:21" ht="12.75">
      <c r="A116">
        <v>11</v>
      </c>
      <c r="B116">
        <v>0</v>
      </c>
      <c r="C116" t="e">
        <f>DGET(List3!$A$2:$E$999,2,$B115:B116)</f>
        <v>#VALUE!</v>
      </c>
      <c r="D116" t="e">
        <f>DGET(List3!$A$2:$E$999,3,$B115:$B116)</f>
        <v>#VALUE!</v>
      </c>
      <c r="E116" s="4" t="e">
        <f>DGET(List3!$A$2:$E$999,4,$B115:$B116)</f>
        <v>#VALUE!</v>
      </c>
      <c r="F116" s="4" t="e">
        <f>DGET(List3!$A$2:$E$999,5,$B115:$B116)</f>
        <v>#VALUE!</v>
      </c>
      <c r="G116" s="28"/>
      <c r="H116" s="28"/>
      <c r="I116" s="28"/>
      <c r="J116" s="28"/>
      <c r="O116" s="21">
        <f t="shared" si="6"/>
        <v>0</v>
      </c>
      <c r="P116" s="27">
        <f t="shared" si="7"/>
        <v>0</v>
      </c>
      <c r="U116" s="23">
        <f t="shared" si="8"/>
        <v>0</v>
      </c>
    </row>
    <row r="117" spans="2:21" ht="12.75" hidden="1">
      <c r="B117" s="3" t="s">
        <v>34</v>
      </c>
      <c r="G117" s="28"/>
      <c r="H117" s="28"/>
      <c r="I117" s="28"/>
      <c r="J117" s="28"/>
      <c r="O117" s="21">
        <f t="shared" si="6"/>
        <v>0</v>
      </c>
      <c r="P117" s="27">
        <f t="shared" si="7"/>
        <v>0</v>
      </c>
      <c r="U117" s="23">
        <f t="shared" si="8"/>
        <v>0</v>
      </c>
    </row>
    <row r="118" spans="1:21" ht="12.75">
      <c r="A118">
        <v>12</v>
      </c>
      <c r="B118">
        <v>0</v>
      </c>
      <c r="C118" t="e">
        <f>DGET(List3!$A$2:$E$999,2,$B117:B118)</f>
        <v>#VALUE!</v>
      </c>
      <c r="D118" t="e">
        <f>DGET(List3!$A$2:$E$999,3,$B117:$B118)</f>
        <v>#VALUE!</v>
      </c>
      <c r="E118" s="4" t="e">
        <f>DGET(List3!$A$2:$E$999,4,$B117:$B118)</f>
        <v>#VALUE!</v>
      </c>
      <c r="F118" s="4" t="e">
        <f>DGET(List3!$A$2:$E$999,5,$B117:$B118)</f>
        <v>#VALUE!</v>
      </c>
      <c r="G118" s="28"/>
      <c r="H118" s="28"/>
      <c r="I118" s="28"/>
      <c r="J118" s="28"/>
      <c r="O118" s="21">
        <f t="shared" si="6"/>
        <v>0</v>
      </c>
      <c r="P118" s="27">
        <f t="shared" si="7"/>
        <v>0</v>
      </c>
      <c r="U118" s="23">
        <f t="shared" si="8"/>
        <v>0</v>
      </c>
    </row>
    <row r="119" spans="2:21" ht="12.75" hidden="1">
      <c r="B119" s="3" t="s">
        <v>34</v>
      </c>
      <c r="G119" s="28"/>
      <c r="H119" s="28"/>
      <c r="I119" s="28"/>
      <c r="J119" s="28"/>
      <c r="O119" s="21">
        <f t="shared" si="6"/>
        <v>0</v>
      </c>
      <c r="P119" s="27">
        <f t="shared" si="7"/>
        <v>0</v>
      </c>
      <c r="U119" s="23">
        <f t="shared" si="8"/>
        <v>0</v>
      </c>
    </row>
    <row r="120" spans="1:21" ht="12.75">
      <c r="A120">
        <v>13</v>
      </c>
      <c r="B120">
        <v>0</v>
      </c>
      <c r="C120" t="e">
        <f>DGET(List3!$A$2:$E$999,2,$B119:B120)</f>
        <v>#VALUE!</v>
      </c>
      <c r="D120" t="e">
        <f>DGET(List3!$A$2:$E$999,3,$B119:$B120)</f>
        <v>#VALUE!</v>
      </c>
      <c r="E120" s="4" t="e">
        <f>DGET(List3!$A$2:$E$999,4,$B119:$B120)</f>
        <v>#VALUE!</v>
      </c>
      <c r="F120" s="4" t="e">
        <f>DGET(List3!$A$2:$E$999,5,$B119:$B120)</f>
        <v>#VALUE!</v>
      </c>
      <c r="G120" s="28"/>
      <c r="H120" s="28"/>
      <c r="I120" s="28"/>
      <c r="J120" s="28"/>
      <c r="O120" s="21">
        <f t="shared" si="6"/>
        <v>0</v>
      </c>
      <c r="P120" s="27">
        <f t="shared" si="7"/>
        <v>0</v>
      </c>
      <c r="U120" s="23">
        <f t="shared" si="8"/>
        <v>0</v>
      </c>
    </row>
    <row r="121" spans="2:21" ht="12.75" hidden="1">
      <c r="B121" s="3" t="s">
        <v>34</v>
      </c>
      <c r="G121" s="28"/>
      <c r="H121" s="28"/>
      <c r="I121" s="28"/>
      <c r="J121" s="28"/>
      <c r="O121" s="21">
        <f t="shared" si="6"/>
        <v>0</v>
      </c>
      <c r="P121" s="27">
        <f t="shared" si="7"/>
        <v>0</v>
      </c>
      <c r="U121" s="23">
        <f t="shared" si="8"/>
        <v>0</v>
      </c>
    </row>
    <row r="122" spans="1:21" ht="12.75">
      <c r="A122">
        <v>14</v>
      </c>
      <c r="B122">
        <v>0</v>
      </c>
      <c r="C122" t="e">
        <f>DGET(List3!$A$2:$E$999,2,$B121:B122)</f>
        <v>#VALUE!</v>
      </c>
      <c r="D122" t="e">
        <f>DGET(List3!$A$2:$E$999,3,$B121:$B122)</f>
        <v>#VALUE!</v>
      </c>
      <c r="E122" s="4" t="e">
        <f>DGET(List3!$A$2:$E$999,4,$B121:$B122)</f>
        <v>#VALUE!</v>
      </c>
      <c r="F122" s="4" t="e">
        <f>DGET(List3!$A$2:$E$999,5,$B121:$B122)</f>
        <v>#VALUE!</v>
      </c>
      <c r="G122" s="28"/>
      <c r="H122" s="28"/>
      <c r="I122" s="28"/>
      <c r="J122" s="28"/>
      <c r="O122" s="21">
        <f t="shared" si="6"/>
        <v>0</v>
      </c>
      <c r="P122" s="27">
        <f t="shared" si="7"/>
        <v>0</v>
      </c>
      <c r="U122" s="23">
        <f t="shared" si="8"/>
        <v>0</v>
      </c>
    </row>
    <row r="123" spans="2:21" ht="12.75" hidden="1">
      <c r="B123" s="3" t="s">
        <v>34</v>
      </c>
      <c r="G123" s="28"/>
      <c r="H123" s="28"/>
      <c r="I123" s="28"/>
      <c r="J123" s="28"/>
      <c r="O123" s="21">
        <f t="shared" si="6"/>
        <v>0</v>
      </c>
      <c r="P123" s="27">
        <f t="shared" si="7"/>
        <v>0</v>
      </c>
      <c r="U123" s="23">
        <f t="shared" si="8"/>
        <v>0</v>
      </c>
    </row>
    <row r="124" spans="1:21" ht="12.75">
      <c r="A124">
        <v>15</v>
      </c>
      <c r="B124">
        <v>0</v>
      </c>
      <c r="C124" t="e">
        <f>DGET(List3!$A$2:$E$999,2,$B123:B124)</f>
        <v>#VALUE!</v>
      </c>
      <c r="D124" t="e">
        <f>DGET(List3!$A$2:$E$999,3,$B123:$B124)</f>
        <v>#VALUE!</v>
      </c>
      <c r="E124" s="4" t="e">
        <f>DGET(List3!$A$2:$E$999,4,$B123:$B124)</f>
        <v>#VALUE!</v>
      </c>
      <c r="F124" s="4" t="e">
        <f>DGET(List3!$A$2:$E$999,5,$B123:$B124)</f>
        <v>#VALUE!</v>
      </c>
      <c r="G124" s="28"/>
      <c r="H124" s="28"/>
      <c r="I124" s="28"/>
      <c r="J124" s="28"/>
      <c r="O124" s="21">
        <f t="shared" si="6"/>
        <v>0</v>
      </c>
      <c r="P124" s="27">
        <f t="shared" si="7"/>
        <v>0</v>
      </c>
      <c r="U124" s="23">
        <f t="shared" si="8"/>
        <v>0</v>
      </c>
    </row>
    <row r="125" spans="2:21" ht="12.75" hidden="1">
      <c r="B125" s="3" t="s">
        <v>34</v>
      </c>
      <c r="G125" s="28"/>
      <c r="H125" s="28"/>
      <c r="I125" s="28"/>
      <c r="J125" s="28"/>
      <c r="O125" s="21">
        <f t="shared" si="6"/>
        <v>0</v>
      </c>
      <c r="P125" s="27">
        <f t="shared" si="7"/>
        <v>0</v>
      </c>
      <c r="U125" s="23">
        <f t="shared" si="8"/>
        <v>0</v>
      </c>
    </row>
    <row r="126" spans="1:21" ht="12.75">
      <c r="A126">
        <v>16</v>
      </c>
      <c r="B126">
        <v>0</v>
      </c>
      <c r="C126" t="e">
        <f>DGET(List3!$A$2:$E$999,2,$B125:B126)</f>
        <v>#VALUE!</v>
      </c>
      <c r="D126" t="e">
        <f>DGET(List3!$A$2:$E$999,3,$B125:$B126)</f>
        <v>#VALUE!</v>
      </c>
      <c r="E126" s="4" t="e">
        <f>DGET(List3!$A$2:$E$999,4,$B125:$B126)</f>
        <v>#VALUE!</v>
      </c>
      <c r="F126" s="4" t="e">
        <f>DGET(List3!$A$2:$E$999,5,$B125:$B126)</f>
        <v>#VALUE!</v>
      </c>
      <c r="G126" s="28"/>
      <c r="H126" s="28"/>
      <c r="I126" s="28"/>
      <c r="J126" s="28"/>
      <c r="O126" s="21">
        <f t="shared" si="6"/>
        <v>0</v>
      </c>
      <c r="P126" s="27">
        <f t="shared" si="7"/>
        <v>0</v>
      </c>
      <c r="U126" s="23">
        <f t="shared" si="8"/>
        <v>0</v>
      </c>
    </row>
    <row r="127" spans="2:21" ht="12.75" hidden="1">
      <c r="B127" s="3" t="s">
        <v>34</v>
      </c>
      <c r="G127" s="28"/>
      <c r="H127" s="28"/>
      <c r="I127" s="28"/>
      <c r="J127" s="28"/>
      <c r="O127" s="21">
        <f t="shared" si="6"/>
        <v>0</v>
      </c>
      <c r="P127" s="27">
        <f t="shared" si="7"/>
        <v>0</v>
      </c>
      <c r="U127" s="23">
        <f t="shared" si="8"/>
        <v>0</v>
      </c>
    </row>
    <row r="128" spans="1:21" ht="12.75">
      <c r="A128">
        <v>17</v>
      </c>
      <c r="B128">
        <v>0</v>
      </c>
      <c r="C128" t="e">
        <f>DGET(List3!$A$2:$E$999,2,$B127:B128)</f>
        <v>#VALUE!</v>
      </c>
      <c r="D128" t="e">
        <f>DGET(List3!$A$2:$E$999,3,$B127:$B128)</f>
        <v>#VALUE!</v>
      </c>
      <c r="E128" s="4" t="e">
        <f>DGET(List3!$A$2:$E$999,4,$B127:$B128)</f>
        <v>#VALUE!</v>
      </c>
      <c r="F128" s="4" t="e">
        <f>DGET(List3!$A$2:$E$999,5,$B127:$B128)</f>
        <v>#VALUE!</v>
      </c>
      <c r="G128" s="28"/>
      <c r="H128" s="28"/>
      <c r="I128" s="28"/>
      <c r="J128" s="28"/>
      <c r="O128" s="21">
        <f t="shared" si="6"/>
        <v>0</v>
      </c>
      <c r="P128" s="27">
        <f t="shared" si="7"/>
        <v>0</v>
      </c>
      <c r="U128" s="23">
        <f t="shared" si="8"/>
        <v>0</v>
      </c>
    </row>
    <row r="129" spans="2:21" ht="12.75" hidden="1">
      <c r="B129" s="3" t="s">
        <v>34</v>
      </c>
      <c r="G129" s="28"/>
      <c r="H129" s="28"/>
      <c r="I129" s="28"/>
      <c r="J129" s="28"/>
      <c r="O129" s="21">
        <f t="shared" si="6"/>
        <v>0</v>
      </c>
      <c r="P129" s="27">
        <f t="shared" si="7"/>
        <v>0</v>
      </c>
      <c r="U129" s="23">
        <f t="shared" si="8"/>
        <v>0</v>
      </c>
    </row>
    <row r="130" spans="1:21" ht="12.75">
      <c r="A130">
        <v>18</v>
      </c>
      <c r="B130">
        <v>0</v>
      </c>
      <c r="C130" t="e">
        <f>DGET(List3!$A$2:$E$999,2,$B129:B130)</f>
        <v>#VALUE!</v>
      </c>
      <c r="D130" t="e">
        <f>DGET(List3!$A$2:$E$999,3,$B129:$B130)</f>
        <v>#VALUE!</v>
      </c>
      <c r="E130" s="4" t="e">
        <f>DGET(List3!$A$2:$E$999,4,$B129:$B130)</f>
        <v>#VALUE!</v>
      </c>
      <c r="F130" s="4" t="e">
        <f>DGET(List3!$A$2:$E$999,5,$B129:$B130)</f>
        <v>#VALUE!</v>
      </c>
      <c r="G130" s="28"/>
      <c r="H130" s="28"/>
      <c r="I130" s="28"/>
      <c r="J130" s="28"/>
      <c r="O130" s="21">
        <f t="shared" si="6"/>
        <v>0</v>
      </c>
      <c r="P130" s="27">
        <f t="shared" si="7"/>
        <v>0</v>
      </c>
      <c r="U130" s="23">
        <f t="shared" si="8"/>
        <v>0</v>
      </c>
    </row>
    <row r="131" spans="2:21" ht="12.75" hidden="1">
      <c r="B131" s="3" t="s">
        <v>34</v>
      </c>
      <c r="G131" s="28"/>
      <c r="H131" s="28"/>
      <c r="I131" s="28"/>
      <c r="J131" s="28"/>
      <c r="O131" s="21">
        <f t="shared" si="6"/>
        <v>0</v>
      </c>
      <c r="P131" s="27">
        <f t="shared" si="7"/>
        <v>0</v>
      </c>
      <c r="U131" s="23">
        <f t="shared" si="8"/>
        <v>0</v>
      </c>
    </row>
    <row r="132" spans="1:21" ht="12.75">
      <c r="A132">
        <v>19</v>
      </c>
      <c r="B132">
        <v>0</v>
      </c>
      <c r="C132" t="e">
        <f>DGET(List3!$A$2:$E$999,2,$B131:B132)</f>
        <v>#VALUE!</v>
      </c>
      <c r="D132" t="e">
        <f>DGET(List3!$A$2:$E$999,3,$B131:$B132)</f>
        <v>#VALUE!</v>
      </c>
      <c r="E132" s="4" t="e">
        <f>DGET(List3!$A$2:$E$999,4,$B131:$B132)</f>
        <v>#VALUE!</v>
      </c>
      <c r="F132" s="4" t="e">
        <f>DGET(List3!$A$2:$E$999,5,$B131:$B132)</f>
        <v>#VALUE!</v>
      </c>
      <c r="G132" s="28"/>
      <c r="H132" s="28"/>
      <c r="I132" s="28"/>
      <c r="J132" s="28"/>
      <c r="O132" s="21">
        <f t="shared" si="6"/>
        <v>0</v>
      </c>
      <c r="P132" s="27">
        <f t="shared" si="7"/>
        <v>0</v>
      </c>
      <c r="U132" s="23">
        <f t="shared" si="8"/>
        <v>0</v>
      </c>
    </row>
    <row r="133" spans="2:21" ht="12.75" hidden="1">
      <c r="B133" s="3" t="s">
        <v>34</v>
      </c>
      <c r="G133" s="28"/>
      <c r="H133" s="28"/>
      <c r="I133" s="28"/>
      <c r="J133" s="28"/>
      <c r="O133" s="21">
        <f t="shared" si="6"/>
        <v>0</v>
      </c>
      <c r="P133" s="27">
        <f t="shared" si="7"/>
        <v>0</v>
      </c>
      <c r="U133" s="23">
        <f t="shared" si="8"/>
        <v>0</v>
      </c>
    </row>
    <row r="134" spans="1:21" ht="12.75">
      <c r="A134">
        <v>20</v>
      </c>
      <c r="B134">
        <v>0</v>
      </c>
      <c r="C134" t="e">
        <f>DGET(List3!$A$2:$E$999,2,$B133:B134)</f>
        <v>#VALUE!</v>
      </c>
      <c r="D134" t="e">
        <f>DGET(List3!$A$2:$E$999,3,$B133:$B134)</f>
        <v>#VALUE!</v>
      </c>
      <c r="E134" s="4" t="e">
        <f>DGET(List3!$A$2:$E$999,4,$B133:$B134)</f>
        <v>#VALUE!</v>
      </c>
      <c r="F134" s="4" t="e">
        <f>DGET(List3!$A$2:$E$999,5,$B133:$B134)</f>
        <v>#VALUE!</v>
      </c>
      <c r="G134" s="28"/>
      <c r="H134" s="28"/>
      <c r="I134" s="28"/>
      <c r="J134" s="28"/>
      <c r="O134" s="21">
        <f t="shared" si="6"/>
        <v>0</v>
      </c>
      <c r="P134" s="27">
        <f t="shared" si="7"/>
        <v>0</v>
      </c>
      <c r="U134" s="23">
        <f t="shared" si="8"/>
        <v>0</v>
      </c>
    </row>
    <row r="135" spans="2:21" ht="12.75" hidden="1">
      <c r="B135" s="3" t="s">
        <v>34</v>
      </c>
      <c r="G135" s="28"/>
      <c r="H135" s="28"/>
      <c r="I135" s="28"/>
      <c r="J135" s="28"/>
      <c r="O135" s="21">
        <f t="shared" si="6"/>
        <v>0</v>
      </c>
      <c r="P135" s="27">
        <f t="shared" si="7"/>
        <v>0</v>
      </c>
      <c r="U135" s="23">
        <f t="shared" si="8"/>
        <v>0</v>
      </c>
    </row>
    <row r="136" spans="1:21" ht="12.75">
      <c r="A136">
        <v>21</v>
      </c>
      <c r="B136">
        <v>0</v>
      </c>
      <c r="C136" t="e">
        <f>DGET(List3!$A$2:$E$999,2,$B135:B136)</f>
        <v>#VALUE!</v>
      </c>
      <c r="D136" t="e">
        <f>DGET(List3!$A$2:$E$999,3,$B135:$B136)</f>
        <v>#VALUE!</v>
      </c>
      <c r="E136" s="4" t="e">
        <f>DGET(List3!$A$2:$E$999,4,$B135:$B136)</f>
        <v>#VALUE!</v>
      </c>
      <c r="F136" s="4" t="e">
        <f>DGET(List3!$A$2:$E$999,5,$B135:$B136)</f>
        <v>#VALUE!</v>
      </c>
      <c r="G136" s="28"/>
      <c r="H136" s="28"/>
      <c r="I136" s="28"/>
      <c r="J136" s="28"/>
      <c r="O136" s="21">
        <f t="shared" si="6"/>
        <v>0</v>
      </c>
      <c r="P136" s="27">
        <f t="shared" si="7"/>
        <v>0</v>
      </c>
      <c r="U136" s="23">
        <f t="shared" si="8"/>
        <v>0</v>
      </c>
    </row>
    <row r="137" spans="2:21" ht="12.75" hidden="1">
      <c r="B137" s="3" t="s">
        <v>34</v>
      </c>
      <c r="G137" s="28"/>
      <c r="H137" s="28"/>
      <c r="I137" s="28"/>
      <c r="J137" s="28"/>
      <c r="O137" s="21">
        <f t="shared" si="6"/>
        <v>0</v>
      </c>
      <c r="P137" s="27">
        <f t="shared" si="7"/>
        <v>0</v>
      </c>
      <c r="U137" s="23">
        <f t="shared" si="8"/>
        <v>0</v>
      </c>
    </row>
    <row r="138" spans="1:21" ht="12.75">
      <c r="A138">
        <v>22</v>
      </c>
      <c r="B138">
        <v>0</v>
      </c>
      <c r="C138" t="e">
        <f>DGET(List3!$A$2:$E$999,2,$B137:B138)</f>
        <v>#VALUE!</v>
      </c>
      <c r="D138" t="e">
        <f>DGET(List3!$A$2:$E$999,3,$B137:$B138)</f>
        <v>#VALUE!</v>
      </c>
      <c r="E138" s="4" t="e">
        <f>DGET(List3!$A$2:$E$999,4,$B137:$B138)</f>
        <v>#VALUE!</v>
      </c>
      <c r="F138" s="4" t="e">
        <f>DGET(List3!$A$2:$E$999,5,$B137:$B138)</f>
        <v>#VALUE!</v>
      </c>
      <c r="G138" s="28"/>
      <c r="H138" s="28"/>
      <c r="I138" s="28"/>
      <c r="J138" s="28"/>
      <c r="O138" s="21">
        <f t="shared" si="6"/>
        <v>0</v>
      </c>
      <c r="P138" s="27">
        <f t="shared" si="7"/>
        <v>0</v>
      </c>
      <c r="U138" s="23">
        <f t="shared" si="8"/>
        <v>0</v>
      </c>
    </row>
    <row r="139" spans="2:21" ht="12.75" hidden="1">
      <c r="B139" s="3" t="s">
        <v>34</v>
      </c>
      <c r="G139" s="28"/>
      <c r="H139" s="28"/>
      <c r="I139" s="28"/>
      <c r="J139" s="28"/>
      <c r="O139" s="21">
        <f t="shared" si="6"/>
        <v>0</v>
      </c>
      <c r="P139" s="27">
        <f t="shared" si="7"/>
        <v>0</v>
      </c>
      <c r="U139" s="23">
        <f t="shared" si="8"/>
        <v>0</v>
      </c>
    </row>
    <row r="140" spans="1:21" ht="12.75">
      <c r="A140">
        <v>23</v>
      </c>
      <c r="B140">
        <v>0</v>
      </c>
      <c r="C140" t="e">
        <f>DGET(List3!$A$2:$E$999,2,$B139:B140)</f>
        <v>#VALUE!</v>
      </c>
      <c r="D140" t="e">
        <f>DGET(List3!$A$2:$E$999,3,$B139:$B140)</f>
        <v>#VALUE!</v>
      </c>
      <c r="E140" s="4" t="e">
        <f>DGET(List3!$A$2:$E$999,4,$B139:$B140)</f>
        <v>#VALUE!</v>
      </c>
      <c r="F140" s="4" t="e">
        <f>DGET(List3!$A$2:$E$999,5,$B139:$B140)</f>
        <v>#VALUE!</v>
      </c>
      <c r="G140" s="28"/>
      <c r="H140" s="28"/>
      <c r="I140" s="28"/>
      <c r="J140" s="28"/>
      <c r="O140" s="21">
        <f t="shared" si="6"/>
        <v>0</v>
      </c>
      <c r="P140" s="27">
        <f t="shared" si="7"/>
        <v>0</v>
      </c>
      <c r="U140" s="23">
        <f t="shared" si="8"/>
        <v>0</v>
      </c>
    </row>
    <row r="141" spans="2:21" ht="12.75" hidden="1">
      <c r="B141" s="3" t="s">
        <v>34</v>
      </c>
      <c r="G141" s="28"/>
      <c r="H141" s="28"/>
      <c r="I141" s="28"/>
      <c r="J141" s="28"/>
      <c r="O141" s="21">
        <f t="shared" si="6"/>
        <v>0</v>
      </c>
      <c r="P141" s="27">
        <f t="shared" si="7"/>
        <v>0</v>
      </c>
      <c r="U141" s="23">
        <f t="shared" si="8"/>
        <v>0</v>
      </c>
    </row>
    <row r="142" spans="1:21" ht="12.75">
      <c r="A142">
        <v>24</v>
      </c>
      <c r="B142">
        <v>0</v>
      </c>
      <c r="C142" t="e">
        <f>DGET(List3!$A$2:$E$999,2,$B141:B142)</f>
        <v>#VALUE!</v>
      </c>
      <c r="D142" t="e">
        <f>DGET(List3!$A$2:$E$999,3,$B141:$B142)</f>
        <v>#VALUE!</v>
      </c>
      <c r="E142" s="4" t="e">
        <f>DGET(List3!$A$2:$E$999,4,$B141:$B142)</f>
        <v>#VALUE!</v>
      </c>
      <c r="F142" s="4" t="e">
        <f>DGET(List3!$A$2:$E$999,5,$B141:$B142)</f>
        <v>#VALUE!</v>
      </c>
      <c r="G142" s="28"/>
      <c r="H142" s="28"/>
      <c r="I142" s="28"/>
      <c r="J142" s="28"/>
      <c r="O142" s="21">
        <f t="shared" si="6"/>
        <v>0</v>
      </c>
      <c r="P142" s="27">
        <f t="shared" si="7"/>
        <v>0</v>
      </c>
      <c r="U142" s="23">
        <f t="shared" si="8"/>
        <v>0</v>
      </c>
    </row>
    <row r="143" spans="2:21" ht="12.75" hidden="1">
      <c r="B143" s="3" t="s">
        <v>34</v>
      </c>
      <c r="G143" s="28"/>
      <c r="H143" s="28"/>
      <c r="I143" s="28"/>
      <c r="J143" s="28"/>
      <c r="O143" s="21">
        <f t="shared" si="6"/>
        <v>0</v>
      </c>
      <c r="P143" s="27">
        <f t="shared" si="7"/>
        <v>0</v>
      </c>
      <c r="U143" s="23">
        <f t="shared" si="8"/>
        <v>0</v>
      </c>
    </row>
    <row r="144" spans="1:21" ht="12.75">
      <c r="A144">
        <v>25</v>
      </c>
      <c r="B144">
        <v>0</v>
      </c>
      <c r="C144" t="e">
        <f>DGET(List3!$A$2:$E$999,2,$B143:B144)</f>
        <v>#VALUE!</v>
      </c>
      <c r="D144" t="e">
        <f>DGET(List3!$A$2:$E$999,3,$B143:$B144)</f>
        <v>#VALUE!</v>
      </c>
      <c r="E144" s="4" t="e">
        <f>DGET(List3!$A$2:$E$999,4,$B143:$B144)</f>
        <v>#VALUE!</v>
      </c>
      <c r="F144" s="4" t="e">
        <f>DGET(List3!$A$2:$E$999,5,$B143:$B144)</f>
        <v>#VALUE!</v>
      </c>
      <c r="G144" s="28"/>
      <c r="H144" s="28"/>
      <c r="I144" s="28"/>
      <c r="J144" s="28"/>
      <c r="O144" s="21">
        <f t="shared" si="6"/>
        <v>0</v>
      </c>
      <c r="P144" s="27">
        <f t="shared" si="7"/>
        <v>0</v>
      </c>
      <c r="U144" s="23">
        <f t="shared" si="8"/>
        <v>0</v>
      </c>
    </row>
    <row r="145" spans="2:21" ht="12.75" hidden="1">
      <c r="B145" s="3" t="s">
        <v>34</v>
      </c>
      <c r="G145" s="28"/>
      <c r="H145" s="28"/>
      <c r="I145" s="28"/>
      <c r="J145" s="28"/>
      <c r="O145" s="21">
        <f t="shared" si="6"/>
        <v>0</v>
      </c>
      <c r="P145" s="27">
        <f t="shared" si="7"/>
        <v>0</v>
      </c>
      <c r="U145" s="23">
        <f t="shared" si="8"/>
        <v>0</v>
      </c>
    </row>
    <row r="146" spans="1:21" ht="12.75">
      <c r="A146">
        <v>26</v>
      </c>
      <c r="B146">
        <v>0</v>
      </c>
      <c r="C146" t="e">
        <f>DGET(List3!$A$2:$E$999,2,$B145:B146)</f>
        <v>#VALUE!</v>
      </c>
      <c r="D146" t="e">
        <f>DGET(List3!$A$2:$E$999,3,$B145:$B146)</f>
        <v>#VALUE!</v>
      </c>
      <c r="E146" s="4" t="e">
        <f>DGET(List3!$A$2:$E$999,4,$B145:$B146)</f>
        <v>#VALUE!</v>
      </c>
      <c r="F146" s="4" t="e">
        <f>DGET(List3!$A$2:$E$999,5,$B145:$B146)</f>
        <v>#VALUE!</v>
      </c>
      <c r="G146" s="28"/>
      <c r="H146" s="28"/>
      <c r="I146" s="28"/>
      <c r="J146" s="28"/>
      <c r="O146" s="21">
        <f t="shared" si="6"/>
        <v>0</v>
      </c>
      <c r="P146" s="27">
        <f t="shared" si="7"/>
        <v>0</v>
      </c>
      <c r="U146" s="23">
        <f t="shared" si="8"/>
        <v>0</v>
      </c>
    </row>
    <row r="147" spans="2:21" ht="12.75" hidden="1">
      <c r="B147" s="3" t="s">
        <v>34</v>
      </c>
      <c r="G147" s="28"/>
      <c r="H147" s="28"/>
      <c r="I147" s="28"/>
      <c r="J147" s="28"/>
      <c r="O147" s="21">
        <f t="shared" si="6"/>
        <v>0</v>
      </c>
      <c r="P147" s="27">
        <f t="shared" si="7"/>
        <v>0</v>
      </c>
      <c r="U147" s="23">
        <f t="shared" si="8"/>
        <v>0</v>
      </c>
    </row>
    <row r="148" spans="1:21" ht="12.75">
      <c r="A148">
        <v>27</v>
      </c>
      <c r="B148">
        <v>0</v>
      </c>
      <c r="C148" t="e">
        <f>DGET(List3!$A$2:$E$999,2,$B147:B148)</f>
        <v>#VALUE!</v>
      </c>
      <c r="D148" t="e">
        <f>DGET(List3!$A$2:$E$999,3,$B147:$B148)</f>
        <v>#VALUE!</v>
      </c>
      <c r="E148" s="4" t="e">
        <f>DGET(List3!$A$2:$E$999,4,$B147:$B148)</f>
        <v>#VALUE!</v>
      </c>
      <c r="F148" s="4" t="e">
        <f>DGET(List3!$A$2:$E$999,5,$B147:$B148)</f>
        <v>#VALUE!</v>
      </c>
      <c r="G148" s="28"/>
      <c r="H148" s="28"/>
      <c r="I148" s="28"/>
      <c r="J148" s="28"/>
      <c r="O148" s="21">
        <f t="shared" si="6"/>
        <v>0</v>
      </c>
      <c r="P148" s="27">
        <f t="shared" si="7"/>
        <v>0</v>
      </c>
      <c r="U148" s="23">
        <f t="shared" si="8"/>
        <v>0</v>
      </c>
    </row>
    <row r="149" spans="2:21" ht="12.75" hidden="1">
      <c r="B149" s="3" t="s">
        <v>34</v>
      </c>
      <c r="G149" s="28"/>
      <c r="H149" s="28"/>
      <c r="I149" s="28"/>
      <c r="J149" s="28"/>
      <c r="O149" s="21">
        <f t="shared" si="6"/>
        <v>0</v>
      </c>
      <c r="P149" s="27">
        <f t="shared" si="7"/>
        <v>0</v>
      </c>
      <c r="U149" s="23">
        <f t="shared" si="8"/>
        <v>0</v>
      </c>
    </row>
    <row r="150" spans="1:21" ht="12.75">
      <c r="A150">
        <v>28</v>
      </c>
      <c r="B150">
        <v>0</v>
      </c>
      <c r="C150" t="e">
        <f>DGET(List3!$A$2:$E$999,2,$B149:B150)</f>
        <v>#VALUE!</v>
      </c>
      <c r="D150" t="e">
        <f>DGET(List3!$A$2:$E$999,3,$B149:$B150)</f>
        <v>#VALUE!</v>
      </c>
      <c r="E150" s="4" t="e">
        <f>DGET(List3!$A$2:$E$999,4,$B149:$B150)</f>
        <v>#VALUE!</v>
      </c>
      <c r="F150" s="4" t="e">
        <f>DGET(List3!$A$2:$E$999,5,$B149:$B150)</f>
        <v>#VALUE!</v>
      </c>
      <c r="G150" s="28"/>
      <c r="H150" s="28"/>
      <c r="I150" s="28"/>
      <c r="J150" s="28"/>
      <c r="O150" s="21">
        <f t="shared" si="6"/>
        <v>0</v>
      </c>
      <c r="P150" s="27">
        <f t="shared" si="7"/>
        <v>0</v>
      </c>
      <c r="U150" s="23">
        <f t="shared" si="8"/>
        <v>0</v>
      </c>
    </row>
    <row r="151" spans="2:21" ht="12.75" hidden="1">
      <c r="B151" s="3" t="s">
        <v>34</v>
      </c>
      <c r="G151" s="28"/>
      <c r="H151" s="28"/>
      <c r="I151" s="28"/>
      <c r="J151" s="28"/>
      <c r="O151" s="21">
        <f t="shared" si="6"/>
        <v>0</v>
      </c>
      <c r="P151" s="27">
        <f t="shared" si="7"/>
        <v>0</v>
      </c>
      <c r="U151" s="23">
        <f t="shared" si="8"/>
        <v>0</v>
      </c>
    </row>
    <row r="152" spans="1:21" ht="12.75">
      <c r="A152">
        <v>29</v>
      </c>
      <c r="B152">
        <v>0</v>
      </c>
      <c r="C152" t="e">
        <f>DGET(List3!$A$2:$E$999,2,$B151:B152)</f>
        <v>#VALUE!</v>
      </c>
      <c r="D152" t="e">
        <f>DGET(List3!$A$2:$E$999,3,$B151:$B152)</f>
        <v>#VALUE!</v>
      </c>
      <c r="E152" s="4" t="e">
        <f>DGET(List3!$A$2:$E$999,4,$B151:$B152)</f>
        <v>#VALUE!</v>
      </c>
      <c r="F152" s="4" t="e">
        <f>DGET(List3!$A$2:$E$999,5,$B151:$B152)</f>
        <v>#VALUE!</v>
      </c>
      <c r="G152" s="28"/>
      <c r="H152" s="28"/>
      <c r="I152" s="28"/>
      <c r="J152" s="28"/>
      <c r="O152" s="21">
        <f t="shared" si="6"/>
        <v>0</v>
      </c>
      <c r="P152" s="27">
        <f t="shared" si="7"/>
        <v>0</v>
      </c>
      <c r="U152" s="23">
        <f t="shared" si="8"/>
        <v>0</v>
      </c>
    </row>
    <row r="153" spans="2:21" ht="12.75" hidden="1">
      <c r="B153" s="3" t="s">
        <v>34</v>
      </c>
      <c r="G153" s="28"/>
      <c r="H153" s="28"/>
      <c r="I153" s="28"/>
      <c r="J153" s="28"/>
      <c r="O153" s="21">
        <f t="shared" si="6"/>
        <v>0</v>
      </c>
      <c r="P153" s="27">
        <f t="shared" si="7"/>
        <v>0</v>
      </c>
      <c r="U153" s="23">
        <f t="shared" si="8"/>
        <v>0</v>
      </c>
    </row>
    <row r="154" spans="1:21" ht="12.75">
      <c r="A154">
        <v>30</v>
      </c>
      <c r="B154">
        <v>0</v>
      </c>
      <c r="C154" t="e">
        <f>DGET(List3!$A$2:$E$999,2,$B153:B154)</f>
        <v>#VALUE!</v>
      </c>
      <c r="D154" t="e">
        <f>DGET(List3!$A$2:$E$999,3,$B153:$B154)</f>
        <v>#VALUE!</v>
      </c>
      <c r="E154" s="4" t="e">
        <f>DGET(List3!$A$2:$E$999,4,$B153:$B154)</f>
        <v>#VALUE!</v>
      </c>
      <c r="F154" s="4" t="e">
        <f>DGET(List3!$A$2:$E$999,5,$B153:$B154)</f>
        <v>#VALUE!</v>
      </c>
      <c r="G154" s="28"/>
      <c r="H154" s="28"/>
      <c r="I154" s="28"/>
      <c r="J154" s="28"/>
      <c r="O154" s="21">
        <f t="shared" si="6"/>
        <v>0</v>
      </c>
      <c r="P154" s="27">
        <f t="shared" si="7"/>
        <v>0</v>
      </c>
      <c r="U154" s="23">
        <f t="shared" si="8"/>
        <v>0</v>
      </c>
    </row>
    <row r="155" ht="12.75">
      <c r="P155" s="20"/>
    </row>
    <row r="156" spans="2:16" ht="15.75">
      <c r="B156" s="60" t="s">
        <v>521</v>
      </c>
      <c r="C156" s="60"/>
      <c r="D156" s="60"/>
      <c r="P156" s="20"/>
    </row>
    <row r="157" spans="2:21" ht="12.75">
      <c r="B157" s="3" t="s">
        <v>34</v>
      </c>
      <c r="C157" s="1" t="s">
        <v>0</v>
      </c>
      <c r="D157" s="1" t="s">
        <v>1</v>
      </c>
      <c r="E157" s="1" t="s">
        <v>2</v>
      </c>
      <c r="F157" s="1" t="s">
        <v>3</v>
      </c>
      <c r="G157" s="1" t="s">
        <v>4</v>
      </c>
      <c r="H157" s="1" t="s">
        <v>531</v>
      </c>
      <c r="I157" s="1" t="s">
        <v>5</v>
      </c>
      <c r="J157" s="1" t="s">
        <v>6</v>
      </c>
      <c r="K157" s="1" t="s">
        <v>7</v>
      </c>
      <c r="L157" s="1" t="s">
        <v>8</v>
      </c>
      <c r="M157" s="1" t="s">
        <v>522</v>
      </c>
      <c r="N157" s="1" t="s">
        <v>523</v>
      </c>
      <c r="O157" s="1" t="s">
        <v>9</v>
      </c>
      <c r="P157" s="1" t="s">
        <v>10</v>
      </c>
      <c r="Q157" s="1" t="s">
        <v>11</v>
      </c>
      <c r="R157" s="22" t="s">
        <v>528</v>
      </c>
      <c r="S157" s="1" t="s">
        <v>529</v>
      </c>
      <c r="T157" s="1" t="s">
        <v>530</v>
      </c>
      <c r="U157" s="1" t="s">
        <v>527</v>
      </c>
    </row>
    <row r="158" spans="1:21" ht="12.75">
      <c r="A158">
        <v>1</v>
      </c>
      <c r="B158">
        <v>0</v>
      </c>
      <c r="C158" t="e">
        <f>DGET(List3!$A$2:$E$999,2,$B157:B158)</f>
        <v>#VALUE!</v>
      </c>
      <c r="D158" t="e">
        <f>DGET(List3!$A$2:$E$999,3,$B157:$B158)</f>
        <v>#VALUE!</v>
      </c>
      <c r="E158" s="4" t="e">
        <f>DGET(List3!$A$2:$E$999,4,$B157:$B158)</f>
        <v>#VALUE!</v>
      </c>
      <c r="F158" s="4" t="e">
        <f>DGET(List3!$A$2:$E$999,5,$B157:$B158)</f>
        <v>#VALUE!</v>
      </c>
      <c r="G158" s="28"/>
      <c r="H158" s="28"/>
      <c r="I158" s="28"/>
      <c r="J158" s="28"/>
      <c r="O158" s="21">
        <f>SUM(G158:N158)</f>
        <v>0</v>
      </c>
      <c r="P158" s="27">
        <f aca="true" t="shared" si="9" ref="P158:P189">MAX(K158:N158)-MIN(K158:N158)</f>
        <v>0</v>
      </c>
      <c r="U158" s="23">
        <f>O158/4</f>
        <v>0</v>
      </c>
    </row>
    <row r="159" spans="2:21" ht="12.75" hidden="1">
      <c r="B159" s="3" t="s">
        <v>34</v>
      </c>
      <c r="G159" s="28"/>
      <c r="H159" s="28"/>
      <c r="I159" s="28"/>
      <c r="J159" s="28"/>
      <c r="O159" s="21">
        <f aca="true" t="shared" si="10" ref="O159:O222">SUM(G159:N159)</f>
        <v>0</v>
      </c>
      <c r="P159" s="27">
        <f t="shared" si="9"/>
        <v>0</v>
      </c>
      <c r="U159" s="23">
        <f aca="true" t="shared" si="11" ref="U159:U222">O159/4</f>
        <v>0</v>
      </c>
    </row>
    <row r="160" spans="1:21" ht="12.75">
      <c r="A160">
        <v>2</v>
      </c>
      <c r="B160">
        <v>0</v>
      </c>
      <c r="C160" t="e">
        <f>DGET(List3!$A$2:$E$999,2,$B159:B160)</f>
        <v>#VALUE!</v>
      </c>
      <c r="D160" t="e">
        <f>DGET(List3!$A$2:$E$999,3,$B159:$B160)</f>
        <v>#VALUE!</v>
      </c>
      <c r="E160" s="4" t="e">
        <f>DGET(List3!$A$2:$E$999,4,$B159:$B160)</f>
        <v>#VALUE!</v>
      </c>
      <c r="F160" s="4" t="e">
        <f>DGET(List3!$A$2:$E$999,5,$B159:$B160)</f>
        <v>#VALUE!</v>
      </c>
      <c r="G160" s="28"/>
      <c r="H160" s="28"/>
      <c r="I160" s="28"/>
      <c r="J160" s="28"/>
      <c r="O160" s="21">
        <f t="shared" si="10"/>
        <v>0</v>
      </c>
      <c r="P160" s="27">
        <f t="shared" si="9"/>
        <v>0</v>
      </c>
      <c r="U160" s="23">
        <f t="shared" si="11"/>
        <v>0</v>
      </c>
    </row>
    <row r="161" spans="2:21" ht="12.75" hidden="1">
      <c r="B161" s="3" t="s">
        <v>34</v>
      </c>
      <c r="G161" s="28"/>
      <c r="H161" s="28"/>
      <c r="I161" s="28"/>
      <c r="J161" s="28"/>
      <c r="O161" s="21">
        <f t="shared" si="10"/>
        <v>0</v>
      </c>
      <c r="P161" s="27">
        <f t="shared" si="9"/>
        <v>0</v>
      </c>
      <c r="U161" s="23">
        <f t="shared" si="11"/>
        <v>0</v>
      </c>
    </row>
    <row r="162" spans="1:21" ht="12.75">
      <c r="A162">
        <v>3</v>
      </c>
      <c r="B162">
        <v>0</v>
      </c>
      <c r="C162" t="e">
        <f>DGET(List3!$A$2:$E$999,2,$B161:B162)</f>
        <v>#VALUE!</v>
      </c>
      <c r="D162" t="e">
        <f>DGET(List3!$A$2:$E$999,3,$B161:$B162)</f>
        <v>#VALUE!</v>
      </c>
      <c r="E162" s="4" t="e">
        <f>DGET(List3!$A$2:$E$999,4,$B161:$B162)</f>
        <v>#VALUE!</v>
      </c>
      <c r="F162" s="4" t="e">
        <f>DGET(List3!$A$2:$E$999,5,$B161:$B162)</f>
        <v>#VALUE!</v>
      </c>
      <c r="G162" s="28"/>
      <c r="H162" s="28"/>
      <c r="I162" s="28"/>
      <c r="J162" s="28"/>
      <c r="O162" s="21">
        <f t="shared" si="10"/>
        <v>0</v>
      </c>
      <c r="P162" s="27">
        <f t="shared" si="9"/>
        <v>0</v>
      </c>
      <c r="U162" s="23">
        <f t="shared" si="11"/>
        <v>0</v>
      </c>
    </row>
    <row r="163" spans="2:21" ht="12.75" hidden="1">
      <c r="B163" s="3" t="s">
        <v>34</v>
      </c>
      <c r="G163" s="28"/>
      <c r="H163" s="28"/>
      <c r="I163" s="28"/>
      <c r="J163" s="28"/>
      <c r="O163" s="21">
        <f t="shared" si="10"/>
        <v>0</v>
      </c>
      <c r="P163" s="27">
        <f t="shared" si="9"/>
        <v>0</v>
      </c>
      <c r="U163" s="23">
        <f t="shared" si="11"/>
        <v>0</v>
      </c>
    </row>
    <row r="164" spans="1:21" ht="12.75">
      <c r="A164">
        <v>4</v>
      </c>
      <c r="B164">
        <v>0</v>
      </c>
      <c r="C164" t="e">
        <f>DGET(List3!$A$2:$E$999,2,$B163:B164)</f>
        <v>#VALUE!</v>
      </c>
      <c r="D164" t="e">
        <f>DGET(List3!$A$2:$E$999,3,$B163:$B164)</f>
        <v>#VALUE!</v>
      </c>
      <c r="E164" s="4" t="e">
        <f>DGET(List3!$A$2:$E$999,4,$B163:$B164)</f>
        <v>#VALUE!</v>
      </c>
      <c r="F164" s="4" t="e">
        <f>DGET(List3!$A$2:$E$999,5,$B163:$B164)</f>
        <v>#VALUE!</v>
      </c>
      <c r="G164" s="28"/>
      <c r="H164" s="28"/>
      <c r="I164" s="28"/>
      <c r="J164" s="28"/>
      <c r="O164" s="21">
        <f t="shared" si="10"/>
        <v>0</v>
      </c>
      <c r="P164" s="27">
        <f t="shared" si="9"/>
        <v>0</v>
      </c>
      <c r="U164" s="23">
        <f t="shared" si="11"/>
        <v>0</v>
      </c>
    </row>
    <row r="165" spans="2:21" ht="12.75" hidden="1">
      <c r="B165" s="3" t="s">
        <v>34</v>
      </c>
      <c r="G165" s="28"/>
      <c r="H165" s="28"/>
      <c r="I165" s="28"/>
      <c r="J165" s="28"/>
      <c r="O165" s="21">
        <f t="shared" si="10"/>
        <v>0</v>
      </c>
      <c r="P165" s="27">
        <f t="shared" si="9"/>
        <v>0</v>
      </c>
      <c r="U165" s="23">
        <f t="shared" si="11"/>
        <v>0</v>
      </c>
    </row>
    <row r="166" spans="1:21" ht="12.75">
      <c r="A166">
        <v>5</v>
      </c>
      <c r="B166">
        <v>0</v>
      </c>
      <c r="C166" t="e">
        <f>DGET(List3!$A$2:$E$999,2,$B165:B166)</f>
        <v>#VALUE!</v>
      </c>
      <c r="D166" t="e">
        <f>DGET(List3!$A$2:$E$999,3,$B165:$B166)</f>
        <v>#VALUE!</v>
      </c>
      <c r="E166" s="4" t="e">
        <f>DGET(List3!$A$2:$E$999,4,$B165:$B166)</f>
        <v>#VALUE!</v>
      </c>
      <c r="F166" s="4" t="e">
        <f>DGET(List3!$A$2:$E$999,5,$B165:$B166)</f>
        <v>#VALUE!</v>
      </c>
      <c r="G166" s="28"/>
      <c r="H166" s="28"/>
      <c r="I166" s="28"/>
      <c r="J166" s="28"/>
      <c r="O166" s="21">
        <f t="shared" si="10"/>
        <v>0</v>
      </c>
      <c r="P166" s="27">
        <f t="shared" si="9"/>
        <v>0</v>
      </c>
      <c r="U166" s="23">
        <f t="shared" si="11"/>
        <v>0</v>
      </c>
    </row>
    <row r="167" spans="2:21" ht="12.75" hidden="1">
      <c r="B167" s="3" t="s">
        <v>34</v>
      </c>
      <c r="G167" s="28"/>
      <c r="H167" s="28"/>
      <c r="I167" s="28"/>
      <c r="J167" s="28"/>
      <c r="O167" s="21">
        <f t="shared" si="10"/>
        <v>0</v>
      </c>
      <c r="P167" s="27">
        <f t="shared" si="9"/>
        <v>0</v>
      </c>
      <c r="U167" s="23">
        <f t="shared" si="11"/>
        <v>0</v>
      </c>
    </row>
    <row r="168" spans="1:21" ht="12.75">
      <c r="A168">
        <v>6</v>
      </c>
      <c r="B168">
        <v>0</v>
      </c>
      <c r="C168" t="e">
        <f>DGET(List3!$A$2:$E$999,2,$B167:B168)</f>
        <v>#VALUE!</v>
      </c>
      <c r="D168" t="e">
        <f>DGET(List3!$A$2:$E$999,3,$B167:$B168)</f>
        <v>#VALUE!</v>
      </c>
      <c r="E168" s="4" t="e">
        <f>DGET(List3!$A$2:$E$999,4,$B167:$B168)</f>
        <v>#VALUE!</v>
      </c>
      <c r="F168" s="4" t="e">
        <f>DGET(List3!$A$2:$E$999,5,$B167:$B168)</f>
        <v>#VALUE!</v>
      </c>
      <c r="G168" s="28"/>
      <c r="H168" s="28"/>
      <c r="I168" s="28"/>
      <c r="J168" s="28"/>
      <c r="O168" s="21">
        <f t="shared" si="10"/>
        <v>0</v>
      </c>
      <c r="P168" s="27">
        <f t="shared" si="9"/>
        <v>0</v>
      </c>
      <c r="U168" s="23">
        <f t="shared" si="11"/>
        <v>0</v>
      </c>
    </row>
    <row r="169" spans="2:21" ht="12.75" hidden="1">
      <c r="B169" s="3" t="s">
        <v>34</v>
      </c>
      <c r="G169" s="28"/>
      <c r="H169" s="28"/>
      <c r="I169" s="28"/>
      <c r="J169" s="28"/>
      <c r="O169" s="21">
        <f t="shared" si="10"/>
        <v>0</v>
      </c>
      <c r="P169" s="27">
        <f t="shared" si="9"/>
        <v>0</v>
      </c>
      <c r="U169" s="23">
        <f t="shared" si="11"/>
        <v>0</v>
      </c>
    </row>
    <row r="170" spans="1:21" ht="12.75">
      <c r="A170">
        <v>7</v>
      </c>
      <c r="B170">
        <v>0</v>
      </c>
      <c r="C170" t="e">
        <f>DGET(List3!$A$2:$E$999,2,$B169:B170)</f>
        <v>#VALUE!</v>
      </c>
      <c r="D170" t="e">
        <f>DGET(List3!$A$2:$E$999,3,$B169:$B170)</f>
        <v>#VALUE!</v>
      </c>
      <c r="E170" s="4" t="e">
        <f>DGET(List3!$A$2:$E$999,4,$B169:$B170)</f>
        <v>#VALUE!</v>
      </c>
      <c r="F170" s="4" t="e">
        <f>DGET(List3!$A$2:$E$999,5,$B169:$B170)</f>
        <v>#VALUE!</v>
      </c>
      <c r="G170" s="28"/>
      <c r="H170" s="28"/>
      <c r="I170" s="28"/>
      <c r="J170" s="28"/>
      <c r="O170" s="21">
        <f t="shared" si="10"/>
        <v>0</v>
      </c>
      <c r="P170" s="27">
        <f t="shared" si="9"/>
        <v>0</v>
      </c>
      <c r="U170" s="23">
        <f t="shared" si="11"/>
        <v>0</v>
      </c>
    </row>
    <row r="171" spans="2:21" ht="12.75" hidden="1">
      <c r="B171" s="3" t="s">
        <v>34</v>
      </c>
      <c r="G171" s="28"/>
      <c r="H171" s="28"/>
      <c r="I171" s="28"/>
      <c r="J171" s="28"/>
      <c r="O171" s="21">
        <f t="shared" si="10"/>
        <v>0</v>
      </c>
      <c r="P171" s="27">
        <f t="shared" si="9"/>
        <v>0</v>
      </c>
      <c r="U171" s="23">
        <f t="shared" si="11"/>
        <v>0</v>
      </c>
    </row>
    <row r="172" spans="1:21" ht="12.75">
      <c r="A172">
        <v>8</v>
      </c>
      <c r="B172">
        <v>0</v>
      </c>
      <c r="C172" t="e">
        <f>DGET(List3!$A$2:$E$999,2,$B171:B172)</f>
        <v>#VALUE!</v>
      </c>
      <c r="D172" t="e">
        <f>DGET(List3!$A$2:$E$999,3,$B171:$B172)</f>
        <v>#VALUE!</v>
      </c>
      <c r="E172" s="4" t="e">
        <f>DGET(List3!$A$2:$E$999,4,$B171:$B172)</f>
        <v>#VALUE!</v>
      </c>
      <c r="F172" s="4" t="e">
        <f>DGET(List3!$A$2:$E$999,5,$B171:$B172)</f>
        <v>#VALUE!</v>
      </c>
      <c r="G172" s="28"/>
      <c r="H172" s="28"/>
      <c r="I172" s="28"/>
      <c r="J172" s="28"/>
      <c r="O172" s="21">
        <f t="shared" si="10"/>
        <v>0</v>
      </c>
      <c r="P172" s="27">
        <f t="shared" si="9"/>
        <v>0</v>
      </c>
      <c r="U172" s="23">
        <f t="shared" si="11"/>
        <v>0</v>
      </c>
    </row>
    <row r="173" spans="2:21" ht="12.75" hidden="1">
      <c r="B173" s="3" t="s">
        <v>34</v>
      </c>
      <c r="G173" s="28"/>
      <c r="H173" s="28"/>
      <c r="I173" s="28"/>
      <c r="J173" s="28"/>
      <c r="O173" s="21">
        <f t="shared" si="10"/>
        <v>0</v>
      </c>
      <c r="P173" s="27">
        <f t="shared" si="9"/>
        <v>0</v>
      </c>
      <c r="U173" s="23">
        <f t="shared" si="11"/>
        <v>0</v>
      </c>
    </row>
    <row r="174" spans="1:21" ht="12.75">
      <c r="A174">
        <v>9</v>
      </c>
      <c r="B174">
        <v>0</v>
      </c>
      <c r="C174" t="e">
        <f>DGET(List3!$A$2:$E$999,2,$B173:B174)</f>
        <v>#VALUE!</v>
      </c>
      <c r="D174" t="e">
        <f>DGET(List3!$A$2:$E$999,3,$B173:$B174)</f>
        <v>#VALUE!</v>
      </c>
      <c r="E174" s="4" t="e">
        <f>DGET(List3!$A$2:$E$999,4,$B173:$B174)</f>
        <v>#VALUE!</v>
      </c>
      <c r="F174" s="4" t="e">
        <f>DGET(List3!$A$2:$E$999,5,$B173:$B174)</f>
        <v>#VALUE!</v>
      </c>
      <c r="G174" s="28"/>
      <c r="H174" s="28"/>
      <c r="I174" s="28"/>
      <c r="J174" s="28"/>
      <c r="O174" s="21">
        <f t="shared" si="10"/>
        <v>0</v>
      </c>
      <c r="P174" s="27">
        <f t="shared" si="9"/>
        <v>0</v>
      </c>
      <c r="U174" s="23">
        <f t="shared" si="11"/>
        <v>0</v>
      </c>
    </row>
    <row r="175" spans="2:21" ht="12.75" hidden="1">
      <c r="B175" s="3" t="s">
        <v>34</v>
      </c>
      <c r="G175" s="28"/>
      <c r="H175" s="28"/>
      <c r="I175" s="28"/>
      <c r="J175" s="28"/>
      <c r="O175" s="21">
        <f t="shared" si="10"/>
        <v>0</v>
      </c>
      <c r="P175" s="27">
        <f t="shared" si="9"/>
        <v>0</v>
      </c>
      <c r="U175" s="23">
        <f t="shared" si="11"/>
        <v>0</v>
      </c>
    </row>
    <row r="176" spans="1:21" ht="12.75">
      <c r="A176">
        <v>10</v>
      </c>
      <c r="B176">
        <v>0</v>
      </c>
      <c r="C176" t="e">
        <f>DGET(List3!$A$2:$E$999,2,$B175:B176)</f>
        <v>#VALUE!</v>
      </c>
      <c r="D176" t="e">
        <f>DGET(List3!$A$2:$E$999,3,$B175:$B176)</f>
        <v>#VALUE!</v>
      </c>
      <c r="E176" s="4" t="e">
        <f>DGET(List3!$A$2:$E$999,4,$B175:$B176)</f>
        <v>#VALUE!</v>
      </c>
      <c r="F176" s="4" t="e">
        <f>DGET(List3!$A$2:$E$999,5,$B175:$B176)</f>
        <v>#VALUE!</v>
      </c>
      <c r="G176" s="28"/>
      <c r="H176" s="28"/>
      <c r="I176" s="28"/>
      <c r="J176" s="28"/>
      <c r="O176" s="21">
        <f t="shared" si="10"/>
        <v>0</v>
      </c>
      <c r="P176" s="27">
        <f t="shared" si="9"/>
        <v>0</v>
      </c>
      <c r="U176" s="23">
        <f t="shared" si="11"/>
        <v>0</v>
      </c>
    </row>
    <row r="177" spans="2:21" ht="12.75" hidden="1">
      <c r="B177" s="3" t="s">
        <v>34</v>
      </c>
      <c r="G177" s="28"/>
      <c r="H177" s="28"/>
      <c r="I177" s="28"/>
      <c r="J177" s="28"/>
      <c r="O177" s="21">
        <f t="shared" si="10"/>
        <v>0</v>
      </c>
      <c r="P177" s="27">
        <f t="shared" si="9"/>
        <v>0</v>
      </c>
      <c r="U177" s="23">
        <f t="shared" si="11"/>
        <v>0</v>
      </c>
    </row>
    <row r="178" spans="1:21" ht="12.75">
      <c r="A178">
        <v>11</v>
      </c>
      <c r="B178">
        <v>0</v>
      </c>
      <c r="C178" t="e">
        <f>DGET(List3!$A$2:$E$999,2,$B177:B178)</f>
        <v>#VALUE!</v>
      </c>
      <c r="D178" t="e">
        <f>DGET(List3!$A$2:$E$999,3,$B177:$B178)</f>
        <v>#VALUE!</v>
      </c>
      <c r="E178" s="4" t="e">
        <f>DGET(List3!$A$2:$E$999,4,$B177:$B178)</f>
        <v>#VALUE!</v>
      </c>
      <c r="F178" s="4" t="e">
        <f>DGET(List3!$A$2:$E$999,5,$B177:$B178)</f>
        <v>#VALUE!</v>
      </c>
      <c r="G178" s="28"/>
      <c r="H178" s="28"/>
      <c r="I178" s="28"/>
      <c r="J178" s="28"/>
      <c r="O178" s="21">
        <f t="shared" si="10"/>
        <v>0</v>
      </c>
      <c r="P178" s="27">
        <f t="shared" si="9"/>
        <v>0</v>
      </c>
      <c r="U178" s="23">
        <f t="shared" si="11"/>
        <v>0</v>
      </c>
    </row>
    <row r="179" spans="2:21" ht="12.75" hidden="1">
      <c r="B179" s="3" t="s">
        <v>34</v>
      </c>
      <c r="G179" s="28"/>
      <c r="H179" s="28"/>
      <c r="I179" s="28"/>
      <c r="J179" s="28"/>
      <c r="O179" s="21">
        <f t="shared" si="10"/>
        <v>0</v>
      </c>
      <c r="P179" s="27">
        <f t="shared" si="9"/>
        <v>0</v>
      </c>
      <c r="U179" s="23">
        <f t="shared" si="11"/>
        <v>0</v>
      </c>
    </row>
    <row r="180" spans="1:21" ht="12.75">
      <c r="A180">
        <v>12</v>
      </c>
      <c r="B180">
        <v>0</v>
      </c>
      <c r="C180" t="e">
        <f>DGET(List3!$A$2:$E$999,2,$B179:B180)</f>
        <v>#VALUE!</v>
      </c>
      <c r="D180" t="e">
        <f>DGET(List3!$A$2:$E$999,3,$B179:$B180)</f>
        <v>#VALUE!</v>
      </c>
      <c r="E180" s="4" t="e">
        <f>DGET(List3!$A$2:$E$999,4,$B179:$B180)</f>
        <v>#VALUE!</v>
      </c>
      <c r="F180" s="4" t="e">
        <f>DGET(List3!$A$2:$E$999,5,$B179:$B180)</f>
        <v>#VALUE!</v>
      </c>
      <c r="G180" s="28"/>
      <c r="H180" s="28"/>
      <c r="I180" s="28"/>
      <c r="J180" s="28"/>
      <c r="O180" s="21">
        <f t="shared" si="10"/>
        <v>0</v>
      </c>
      <c r="P180" s="27">
        <f t="shared" si="9"/>
        <v>0</v>
      </c>
      <c r="U180" s="23">
        <f t="shared" si="11"/>
        <v>0</v>
      </c>
    </row>
    <row r="181" spans="2:21" ht="12.75" hidden="1">
      <c r="B181" s="3" t="s">
        <v>34</v>
      </c>
      <c r="G181" s="28"/>
      <c r="H181" s="28"/>
      <c r="I181" s="28"/>
      <c r="J181" s="28"/>
      <c r="O181" s="21">
        <f t="shared" si="10"/>
        <v>0</v>
      </c>
      <c r="P181" s="27">
        <f t="shared" si="9"/>
        <v>0</v>
      </c>
      <c r="U181" s="23">
        <f t="shared" si="11"/>
        <v>0</v>
      </c>
    </row>
    <row r="182" spans="1:21" ht="12.75">
      <c r="A182">
        <v>13</v>
      </c>
      <c r="B182">
        <v>0</v>
      </c>
      <c r="C182" t="e">
        <f>DGET(List3!$A$2:$E$999,2,$B181:B182)</f>
        <v>#VALUE!</v>
      </c>
      <c r="D182" t="e">
        <f>DGET(List3!$A$2:$E$999,3,$B181:$B182)</f>
        <v>#VALUE!</v>
      </c>
      <c r="E182" s="4" t="e">
        <f>DGET(List3!$A$2:$E$999,4,$B181:$B182)</f>
        <v>#VALUE!</v>
      </c>
      <c r="F182" s="4" t="e">
        <f>DGET(List3!$A$2:$E$999,5,$B181:$B182)</f>
        <v>#VALUE!</v>
      </c>
      <c r="G182" s="28"/>
      <c r="H182" s="28"/>
      <c r="I182" s="28"/>
      <c r="J182" s="28"/>
      <c r="O182" s="21">
        <f t="shared" si="10"/>
        <v>0</v>
      </c>
      <c r="P182" s="27">
        <f t="shared" si="9"/>
        <v>0</v>
      </c>
      <c r="U182" s="23">
        <f t="shared" si="11"/>
        <v>0</v>
      </c>
    </row>
    <row r="183" spans="2:21" ht="12.75" hidden="1">
      <c r="B183" s="3" t="s">
        <v>34</v>
      </c>
      <c r="G183" s="28"/>
      <c r="H183" s="28"/>
      <c r="I183" s="28"/>
      <c r="J183" s="28"/>
      <c r="O183" s="21">
        <f t="shared" si="10"/>
        <v>0</v>
      </c>
      <c r="P183" s="27">
        <f t="shared" si="9"/>
        <v>0</v>
      </c>
      <c r="U183" s="23">
        <f t="shared" si="11"/>
        <v>0</v>
      </c>
    </row>
    <row r="184" spans="1:21" ht="12.75">
      <c r="A184">
        <v>14</v>
      </c>
      <c r="B184">
        <v>0</v>
      </c>
      <c r="C184" t="e">
        <f>DGET(List3!$A$2:$E$999,2,$B183:B184)</f>
        <v>#VALUE!</v>
      </c>
      <c r="D184" t="e">
        <f>DGET(List3!$A$2:$E$999,3,$B183:$B184)</f>
        <v>#VALUE!</v>
      </c>
      <c r="E184" s="4" t="e">
        <f>DGET(List3!$A$2:$E$999,4,$B183:$B184)</f>
        <v>#VALUE!</v>
      </c>
      <c r="F184" s="4" t="e">
        <f>DGET(List3!$A$2:$E$999,5,$B183:$B184)</f>
        <v>#VALUE!</v>
      </c>
      <c r="G184" s="28"/>
      <c r="H184" s="28"/>
      <c r="I184" s="28"/>
      <c r="J184" s="28"/>
      <c r="O184" s="21">
        <f t="shared" si="10"/>
        <v>0</v>
      </c>
      <c r="P184" s="27">
        <f t="shared" si="9"/>
        <v>0</v>
      </c>
      <c r="U184" s="23">
        <f t="shared" si="11"/>
        <v>0</v>
      </c>
    </row>
    <row r="185" spans="2:21" ht="12.75" hidden="1">
      <c r="B185" s="3" t="s">
        <v>34</v>
      </c>
      <c r="G185" s="28"/>
      <c r="H185" s="28"/>
      <c r="I185" s="28"/>
      <c r="J185" s="28"/>
      <c r="O185" s="21">
        <f t="shared" si="10"/>
        <v>0</v>
      </c>
      <c r="P185" s="27">
        <f t="shared" si="9"/>
        <v>0</v>
      </c>
      <c r="U185" s="23">
        <f t="shared" si="11"/>
        <v>0</v>
      </c>
    </row>
    <row r="186" spans="1:21" ht="12.75">
      <c r="A186">
        <v>15</v>
      </c>
      <c r="B186">
        <v>0</v>
      </c>
      <c r="C186" t="e">
        <f>DGET(List3!$A$2:$E$999,2,$B185:B186)</f>
        <v>#VALUE!</v>
      </c>
      <c r="D186" t="e">
        <f>DGET(List3!$A$2:$E$999,3,$B185:$B186)</f>
        <v>#VALUE!</v>
      </c>
      <c r="E186" s="4" t="e">
        <f>DGET(List3!$A$2:$E$999,4,$B185:$B186)</f>
        <v>#VALUE!</v>
      </c>
      <c r="F186" s="4" t="e">
        <f>DGET(List3!$A$2:$E$999,5,$B185:$B186)</f>
        <v>#VALUE!</v>
      </c>
      <c r="G186" s="28"/>
      <c r="H186" s="28"/>
      <c r="I186" s="28"/>
      <c r="J186" s="28"/>
      <c r="O186" s="21">
        <f t="shared" si="10"/>
        <v>0</v>
      </c>
      <c r="P186" s="27">
        <f t="shared" si="9"/>
        <v>0</v>
      </c>
      <c r="U186" s="23">
        <f t="shared" si="11"/>
        <v>0</v>
      </c>
    </row>
    <row r="187" spans="2:21" ht="12.75" hidden="1">
      <c r="B187" s="3" t="s">
        <v>34</v>
      </c>
      <c r="G187" s="28"/>
      <c r="H187" s="28"/>
      <c r="I187" s="28"/>
      <c r="J187" s="28"/>
      <c r="O187" s="21">
        <f t="shared" si="10"/>
        <v>0</v>
      </c>
      <c r="P187" s="27">
        <f t="shared" si="9"/>
        <v>0</v>
      </c>
      <c r="U187" s="23">
        <f t="shared" si="11"/>
        <v>0</v>
      </c>
    </row>
    <row r="188" spans="1:21" ht="12.75">
      <c r="A188">
        <v>16</v>
      </c>
      <c r="B188">
        <v>0</v>
      </c>
      <c r="C188" t="e">
        <f>DGET(List3!$A$2:$E$999,2,$B187:B188)</f>
        <v>#VALUE!</v>
      </c>
      <c r="D188" t="e">
        <f>DGET(List3!$A$2:$E$999,3,$B187:$B188)</f>
        <v>#VALUE!</v>
      </c>
      <c r="E188" s="4" t="e">
        <f>DGET(List3!$A$2:$E$999,4,$B187:$B188)</f>
        <v>#VALUE!</v>
      </c>
      <c r="F188" s="4" t="e">
        <f>DGET(List3!$A$2:$E$999,5,$B187:$B188)</f>
        <v>#VALUE!</v>
      </c>
      <c r="G188" s="28"/>
      <c r="H188" s="28"/>
      <c r="I188" s="28"/>
      <c r="J188" s="28"/>
      <c r="O188" s="21">
        <f t="shared" si="10"/>
        <v>0</v>
      </c>
      <c r="P188" s="27">
        <f t="shared" si="9"/>
        <v>0</v>
      </c>
      <c r="U188" s="23">
        <f t="shared" si="11"/>
        <v>0</v>
      </c>
    </row>
    <row r="189" spans="2:21" ht="12.75" hidden="1">
      <c r="B189" s="3" t="s">
        <v>34</v>
      </c>
      <c r="G189" s="28"/>
      <c r="H189" s="28"/>
      <c r="I189" s="28"/>
      <c r="J189" s="28"/>
      <c r="O189" s="21">
        <f t="shared" si="10"/>
        <v>0</v>
      </c>
      <c r="P189" s="27">
        <f t="shared" si="9"/>
        <v>0</v>
      </c>
      <c r="U189" s="23">
        <f t="shared" si="11"/>
        <v>0</v>
      </c>
    </row>
    <row r="190" spans="1:21" ht="12.75">
      <c r="A190">
        <v>17</v>
      </c>
      <c r="B190">
        <v>0</v>
      </c>
      <c r="C190" t="e">
        <f>DGET(List3!$A$2:$E$999,2,$B189:B190)</f>
        <v>#VALUE!</v>
      </c>
      <c r="D190" t="e">
        <f>DGET(List3!$A$2:$E$999,3,$B189:$B190)</f>
        <v>#VALUE!</v>
      </c>
      <c r="E190" s="4" t="e">
        <f>DGET(List3!$A$2:$E$999,4,$B189:$B190)</f>
        <v>#VALUE!</v>
      </c>
      <c r="F190" s="4" t="e">
        <f>DGET(List3!$A$2:$E$999,5,$B189:$B190)</f>
        <v>#VALUE!</v>
      </c>
      <c r="G190" s="28"/>
      <c r="H190" s="28"/>
      <c r="I190" s="28"/>
      <c r="J190" s="28"/>
      <c r="O190" s="21">
        <f t="shared" si="10"/>
        <v>0</v>
      </c>
      <c r="P190" s="27">
        <f aca="true" t="shared" si="12" ref="P190:P221">MAX(K190:N190)-MIN(K190:N190)</f>
        <v>0</v>
      </c>
      <c r="U190" s="23">
        <f t="shared" si="11"/>
        <v>0</v>
      </c>
    </row>
    <row r="191" spans="2:21" ht="12.75" hidden="1">
      <c r="B191" s="3" t="s">
        <v>34</v>
      </c>
      <c r="G191" s="28"/>
      <c r="H191" s="28"/>
      <c r="I191" s="28"/>
      <c r="J191" s="28"/>
      <c r="O191" s="21">
        <f t="shared" si="10"/>
        <v>0</v>
      </c>
      <c r="P191" s="27">
        <f t="shared" si="12"/>
        <v>0</v>
      </c>
      <c r="U191" s="23">
        <f t="shared" si="11"/>
        <v>0</v>
      </c>
    </row>
    <row r="192" spans="1:21" ht="12.75">
      <c r="A192">
        <v>18</v>
      </c>
      <c r="B192">
        <v>0</v>
      </c>
      <c r="C192" t="e">
        <f>DGET(List3!$A$2:$E$999,2,$B191:B192)</f>
        <v>#VALUE!</v>
      </c>
      <c r="D192" t="e">
        <f>DGET(List3!$A$2:$E$999,3,$B191:$B192)</f>
        <v>#VALUE!</v>
      </c>
      <c r="E192" s="4" t="e">
        <f>DGET(List3!$A$2:$E$999,4,$B191:$B192)</f>
        <v>#VALUE!</v>
      </c>
      <c r="F192" s="4" t="e">
        <f>DGET(List3!$A$2:$E$999,5,$B191:$B192)</f>
        <v>#VALUE!</v>
      </c>
      <c r="G192" s="28"/>
      <c r="H192" s="28"/>
      <c r="I192" s="28"/>
      <c r="J192" s="28"/>
      <c r="O192" s="21">
        <f t="shared" si="10"/>
        <v>0</v>
      </c>
      <c r="P192" s="27">
        <f t="shared" si="12"/>
        <v>0</v>
      </c>
      <c r="U192" s="23">
        <f t="shared" si="11"/>
        <v>0</v>
      </c>
    </row>
    <row r="193" spans="2:21" ht="12.75" hidden="1">
      <c r="B193" s="3" t="s">
        <v>34</v>
      </c>
      <c r="G193" s="28"/>
      <c r="H193" s="28"/>
      <c r="I193" s="28"/>
      <c r="J193" s="28"/>
      <c r="O193" s="21">
        <f t="shared" si="10"/>
        <v>0</v>
      </c>
      <c r="P193" s="27">
        <f t="shared" si="12"/>
        <v>0</v>
      </c>
      <c r="U193" s="23">
        <f t="shared" si="11"/>
        <v>0</v>
      </c>
    </row>
    <row r="194" spans="1:21" ht="12.75">
      <c r="A194">
        <v>19</v>
      </c>
      <c r="B194">
        <v>0</v>
      </c>
      <c r="C194" t="e">
        <f>DGET(List3!$A$2:$E$999,2,$B193:B194)</f>
        <v>#VALUE!</v>
      </c>
      <c r="D194" t="e">
        <f>DGET(List3!$A$2:$E$999,3,$B193:$B194)</f>
        <v>#VALUE!</v>
      </c>
      <c r="E194" s="4" t="e">
        <f>DGET(List3!$A$2:$E$999,4,$B193:$B194)</f>
        <v>#VALUE!</v>
      </c>
      <c r="F194" s="4" t="e">
        <f>DGET(List3!$A$2:$E$999,5,$B193:$B194)</f>
        <v>#VALUE!</v>
      </c>
      <c r="G194" s="28"/>
      <c r="H194" s="28"/>
      <c r="I194" s="28"/>
      <c r="J194" s="28"/>
      <c r="O194" s="21">
        <f t="shared" si="10"/>
        <v>0</v>
      </c>
      <c r="P194" s="27">
        <f t="shared" si="12"/>
        <v>0</v>
      </c>
      <c r="U194" s="23">
        <f t="shared" si="11"/>
        <v>0</v>
      </c>
    </row>
    <row r="195" spans="2:21" ht="12.75" hidden="1">
      <c r="B195" s="3" t="s">
        <v>34</v>
      </c>
      <c r="G195" s="28"/>
      <c r="H195" s="28"/>
      <c r="I195" s="28"/>
      <c r="J195" s="28"/>
      <c r="O195" s="21">
        <f t="shared" si="10"/>
        <v>0</v>
      </c>
      <c r="P195" s="27">
        <f t="shared" si="12"/>
        <v>0</v>
      </c>
      <c r="U195" s="23">
        <f t="shared" si="11"/>
        <v>0</v>
      </c>
    </row>
    <row r="196" spans="1:21" ht="12.75">
      <c r="A196">
        <v>20</v>
      </c>
      <c r="B196">
        <v>0</v>
      </c>
      <c r="C196" t="e">
        <f>DGET(List3!$A$2:$E$999,2,$B195:B196)</f>
        <v>#VALUE!</v>
      </c>
      <c r="D196" t="e">
        <f>DGET(List3!$A$2:$E$999,3,$B195:$B196)</f>
        <v>#VALUE!</v>
      </c>
      <c r="E196" s="4" t="e">
        <f>DGET(List3!$A$2:$E$999,4,$B195:$B196)</f>
        <v>#VALUE!</v>
      </c>
      <c r="F196" s="4" t="e">
        <f>DGET(List3!$A$2:$E$999,5,$B195:$B196)</f>
        <v>#VALUE!</v>
      </c>
      <c r="G196" s="28"/>
      <c r="H196" s="28"/>
      <c r="I196" s="28"/>
      <c r="J196" s="28"/>
      <c r="O196" s="21">
        <f t="shared" si="10"/>
        <v>0</v>
      </c>
      <c r="P196" s="27">
        <f t="shared" si="12"/>
        <v>0</v>
      </c>
      <c r="U196" s="23">
        <f t="shared" si="11"/>
        <v>0</v>
      </c>
    </row>
    <row r="197" spans="2:21" ht="12.75" hidden="1">
      <c r="B197" s="3" t="s">
        <v>34</v>
      </c>
      <c r="G197" s="28"/>
      <c r="H197" s="28"/>
      <c r="I197" s="28"/>
      <c r="J197" s="28"/>
      <c r="O197" s="21">
        <f t="shared" si="10"/>
        <v>0</v>
      </c>
      <c r="P197" s="27">
        <f t="shared" si="12"/>
        <v>0</v>
      </c>
      <c r="U197" s="23">
        <f t="shared" si="11"/>
        <v>0</v>
      </c>
    </row>
    <row r="198" spans="1:21" ht="12.75">
      <c r="A198">
        <v>21</v>
      </c>
      <c r="B198">
        <v>0</v>
      </c>
      <c r="C198" t="e">
        <f>DGET(List3!$A$2:$E$999,2,$B197:B198)</f>
        <v>#VALUE!</v>
      </c>
      <c r="D198" t="e">
        <f>DGET(List3!$A$2:$E$999,3,$B197:$B198)</f>
        <v>#VALUE!</v>
      </c>
      <c r="E198" s="4" t="e">
        <f>DGET(List3!$A$2:$E$999,4,$B197:$B198)</f>
        <v>#VALUE!</v>
      </c>
      <c r="F198" s="4" t="e">
        <f>DGET(List3!$A$2:$E$999,5,$B197:$B198)</f>
        <v>#VALUE!</v>
      </c>
      <c r="G198" s="28"/>
      <c r="H198" s="28"/>
      <c r="I198" s="28"/>
      <c r="J198" s="28"/>
      <c r="O198" s="21">
        <f t="shared" si="10"/>
        <v>0</v>
      </c>
      <c r="P198" s="27">
        <f t="shared" si="12"/>
        <v>0</v>
      </c>
      <c r="U198" s="23">
        <f t="shared" si="11"/>
        <v>0</v>
      </c>
    </row>
    <row r="199" spans="2:21" ht="12.75" hidden="1">
      <c r="B199" s="3" t="s">
        <v>34</v>
      </c>
      <c r="G199" s="28"/>
      <c r="H199" s="28"/>
      <c r="I199" s="28"/>
      <c r="J199" s="28"/>
      <c r="O199" s="21">
        <f t="shared" si="10"/>
        <v>0</v>
      </c>
      <c r="P199" s="27">
        <f t="shared" si="12"/>
        <v>0</v>
      </c>
      <c r="U199" s="23">
        <f t="shared" si="11"/>
        <v>0</v>
      </c>
    </row>
    <row r="200" spans="1:21" ht="12.75">
      <c r="A200">
        <v>22</v>
      </c>
      <c r="B200">
        <v>0</v>
      </c>
      <c r="C200" t="e">
        <f>DGET(List3!$A$2:$E$999,2,$B199:B200)</f>
        <v>#VALUE!</v>
      </c>
      <c r="D200" t="e">
        <f>DGET(List3!$A$2:$E$999,3,$B199:$B200)</f>
        <v>#VALUE!</v>
      </c>
      <c r="E200" s="4" t="e">
        <f>DGET(List3!$A$2:$E$999,4,$B199:$B200)</f>
        <v>#VALUE!</v>
      </c>
      <c r="F200" s="4" t="e">
        <f>DGET(List3!$A$2:$E$999,5,$B199:$B200)</f>
        <v>#VALUE!</v>
      </c>
      <c r="G200" s="28"/>
      <c r="H200" s="28"/>
      <c r="I200" s="28"/>
      <c r="J200" s="28"/>
      <c r="O200" s="21">
        <f t="shared" si="10"/>
        <v>0</v>
      </c>
      <c r="P200" s="27">
        <f t="shared" si="12"/>
        <v>0</v>
      </c>
      <c r="U200" s="23">
        <f t="shared" si="11"/>
        <v>0</v>
      </c>
    </row>
    <row r="201" spans="2:21" ht="12.75" hidden="1">
      <c r="B201" s="3" t="s">
        <v>34</v>
      </c>
      <c r="G201" s="28"/>
      <c r="H201" s="28"/>
      <c r="I201" s="28"/>
      <c r="J201" s="28"/>
      <c r="O201" s="21">
        <f t="shared" si="10"/>
        <v>0</v>
      </c>
      <c r="P201" s="27">
        <f t="shared" si="12"/>
        <v>0</v>
      </c>
      <c r="U201" s="23">
        <f t="shared" si="11"/>
        <v>0</v>
      </c>
    </row>
    <row r="202" spans="1:21" ht="12.75">
      <c r="A202">
        <v>23</v>
      </c>
      <c r="B202">
        <v>0</v>
      </c>
      <c r="C202" t="e">
        <f>DGET(List3!$A$2:$E$999,2,$B201:B202)</f>
        <v>#VALUE!</v>
      </c>
      <c r="D202" t="e">
        <f>DGET(List3!$A$2:$E$999,3,$B201:$B202)</f>
        <v>#VALUE!</v>
      </c>
      <c r="E202" s="4" t="e">
        <f>DGET(List3!$A$2:$E$999,4,$B201:$B202)</f>
        <v>#VALUE!</v>
      </c>
      <c r="F202" s="4" t="e">
        <f>DGET(List3!$A$2:$E$999,5,$B201:$B202)</f>
        <v>#VALUE!</v>
      </c>
      <c r="G202" s="28"/>
      <c r="H202" s="28"/>
      <c r="I202" s="28"/>
      <c r="J202" s="28"/>
      <c r="O202" s="21">
        <f t="shared" si="10"/>
        <v>0</v>
      </c>
      <c r="P202" s="27">
        <f t="shared" si="12"/>
        <v>0</v>
      </c>
      <c r="U202" s="23">
        <f t="shared" si="11"/>
        <v>0</v>
      </c>
    </row>
    <row r="203" spans="2:21" ht="12.75" hidden="1">
      <c r="B203" s="3" t="s">
        <v>34</v>
      </c>
      <c r="G203" s="28"/>
      <c r="H203" s="28"/>
      <c r="I203" s="28"/>
      <c r="J203" s="28"/>
      <c r="O203" s="21">
        <f t="shared" si="10"/>
        <v>0</v>
      </c>
      <c r="P203" s="27">
        <f t="shared" si="12"/>
        <v>0</v>
      </c>
      <c r="U203" s="23">
        <f t="shared" si="11"/>
        <v>0</v>
      </c>
    </row>
    <row r="204" spans="1:21" ht="12.75">
      <c r="A204">
        <v>24</v>
      </c>
      <c r="B204">
        <v>0</v>
      </c>
      <c r="C204" t="e">
        <f>DGET(List3!$A$2:$E$999,2,$B203:B204)</f>
        <v>#VALUE!</v>
      </c>
      <c r="D204" t="e">
        <f>DGET(List3!$A$2:$E$999,3,$B203:$B204)</f>
        <v>#VALUE!</v>
      </c>
      <c r="E204" s="4" t="e">
        <f>DGET(List3!$A$2:$E$999,4,$B203:$B204)</f>
        <v>#VALUE!</v>
      </c>
      <c r="F204" s="4" t="e">
        <f>DGET(List3!$A$2:$E$999,5,$B203:$B204)</f>
        <v>#VALUE!</v>
      </c>
      <c r="G204" s="28"/>
      <c r="H204" s="28"/>
      <c r="I204" s="28"/>
      <c r="J204" s="28"/>
      <c r="O204" s="21">
        <f t="shared" si="10"/>
        <v>0</v>
      </c>
      <c r="P204" s="27">
        <f t="shared" si="12"/>
        <v>0</v>
      </c>
      <c r="U204" s="23">
        <f t="shared" si="11"/>
        <v>0</v>
      </c>
    </row>
    <row r="205" spans="2:21" ht="12.75" hidden="1">
      <c r="B205" s="3" t="s">
        <v>34</v>
      </c>
      <c r="G205" s="28"/>
      <c r="H205" s="28"/>
      <c r="I205" s="28"/>
      <c r="J205" s="28"/>
      <c r="O205" s="21">
        <f t="shared" si="10"/>
        <v>0</v>
      </c>
      <c r="P205" s="27">
        <f t="shared" si="12"/>
        <v>0</v>
      </c>
      <c r="U205" s="23">
        <f t="shared" si="11"/>
        <v>0</v>
      </c>
    </row>
    <row r="206" spans="1:21" ht="12.75">
      <c r="A206">
        <v>25</v>
      </c>
      <c r="B206">
        <v>0</v>
      </c>
      <c r="C206" t="e">
        <f>DGET(List3!$A$2:$E$999,2,$B205:B206)</f>
        <v>#VALUE!</v>
      </c>
      <c r="D206" t="e">
        <f>DGET(List3!$A$2:$E$999,3,$B205:$B206)</f>
        <v>#VALUE!</v>
      </c>
      <c r="E206" s="4" t="e">
        <f>DGET(List3!$A$2:$E$999,4,$B205:$B206)</f>
        <v>#VALUE!</v>
      </c>
      <c r="F206" s="4" t="e">
        <f>DGET(List3!$A$2:$E$999,5,$B205:$B206)</f>
        <v>#VALUE!</v>
      </c>
      <c r="G206" s="28"/>
      <c r="H206" s="28"/>
      <c r="I206" s="28"/>
      <c r="J206" s="28"/>
      <c r="O206" s="21">
        <f t="shared" si="10"/>
        <v>0</v>
      </c>
      <c r="P206" s="27">
        <f t="shared" si="12"/>
        <v>0</v>
      </c>
      <c r="U206" s="23">
        <f t="shared" si="11"/>
        <v>0</v>
      </c>
    </row>
    <row r="207" spans="2:21" ht="12.75" hidden="1">
      <c r="B207" s="3" t="s">
        <v>34</v>
      </c>
      <c r="G207" s="28"/>
      <c r="H207" s="28"/>
      <c r="I207" s="28"/>
      <c r="J207" s="28"/>
      <c r="O207" s="21">
        <f t="shared" si="10"/>
        <v>0</v>
      </c>
      <c r="P207" s="27">
        <f t="shared" si="12"/>
        <v>0</v>
      </c>
      <c r="U207" s="23">
        <f t="shared" si="11"/>
        <v>0</v>
      </c>
    </row>
    <row r="208" spans="1:21" ht="12.75">
      <c r="A208">
        <v>26</v>
      </c>
      <c r="B208">
        <v>0</v>
      </c>
      <c r="C208" t="e">
        <f>DGET(List3!$A$2:$E$999,2,$B207:B208)</f>
        <v>#VALUE!</v>
      </c>
      <c r="D208" t="e">
        <f>DGET(List3!$A$2:$E$999,3,$B207:$B208)</f>
        <v>#VALUE!</v>
      </c>
      <c r="E208" s="4" t="e">
        <f>DGET(List3!$A$2:$E$999,4,$B207:$B208)</f>
        <v>#VALUE!</v>
      </c>
      <c r="F208" s="4" t="e">
        <f>DGET(List3!$A$2:$E$999,5,$B207:$B208)</f>
        <v>#VALUE!</v>
      </c>
      <c r="G208" s="28"/>
      <c r="H208" s="28"/>
      <c r="I208" s="28"/>
      <c r="J208" s="28"/>
      <c r="O208" s="21">
        <f t="shared" si="10"/>
        <v>0</v>
      </c>
      <c r="P208" s="27">
        <f t="shared" si="12"/>
        <v>0</v>
      </c>
      <c r="U208" s="23">
        <f t="shared" si="11"/>
        <v>0</v>
      </c>
    </row>
    <row r="209" spans="2:21" ht="12.75" hidden="1">
      <c r="B209" s="3" t="s">
        <v>34</v>
      </c>
      <c r="G209" s="28"/>
      <c r="H209" s="28"/>
      <c r="I209" s="28"/>
      <c r="J209" s="28"/>
      <c r="O209" s="21">
        <f t="shared" si="10"/>
        <v>0</v>
      </c>
      <c r="P209" s="27">
        <f t="shared" si="12"/>
        <v>0</v>
      </c>
      <c r="U209" s="23">
        <f t="shared" si="11"/>
        <v>0</v>
      </c>
    </row>
    <row r="210" spans="1:21" ht="12.75">
      <c r="A210">
        <v>27</v>
      </c>
      <c r="B210">
        <v>0</v>
      </c>
      <c r="C210" t="e">
        <f>DGET(List3!$A$2:$E$999,2,$B209:B210)</f>
        <v>#VALUE!</v>
      </c>
      <c r="D210" t="e">
        <f>DGET(List3!$A$2:$E$999,3,$B209:$B210)</f>
        <v>#VALUE!</v>
      </c>
      <c r="E210" s="4" t="e">
        <f>DGET(List3!$A$2:$E$999,4,$B209:$B210)</f>
        <v>#VALUE!</v>
      </c>
      <c r="F210" s="4" t="e">
        <f>DGET(List3!$A$2:$E$999,5,$B209:$B210)</f>
        <v>#VALUE!</v>
      </c>
      <c r="G210" s="28"/>
      <c r="H210" s="28"/>
      <c r="I210" s="28"/>
      <c r="J210" s="28"/>
      <c r="O210" s="21">
        <f t="shared" si="10"/>
        <v>0</v>
      </c>
      <c r="P210" s="27">
        <f t="shared" si="12"/>
        <v>0</v>
      </c>
      <c r="U210" s="23">
        <f t="shared" si="11"/>
        <v>0</v>
      </c>
    </row>
    <row r="211" spans="2:21" ht="12.75" hidden="1">
      <c r="B211" s="3" t="s">
        <v>34</v>
      </c>
      <c r="G211" s="28"/>
      <c r="H211" s="28"/>
      <c r="I211" s="28"/>
      <c r="J211" s="28"/>
      <c r="O211" s="21">
        <f t="shared" si="10"/>
        <v>0</v>
      </c>
      <c r="P211" s="27">
        <f t="shared" si="12"/>
        <v>0</v>
      </c>
      <c r="U211" s="23">
        <f t="shared" si="11"/>
        <v>0</v>
      </c>
    </row>
    <row r="212" spans="1:21" ht="12.75">
      <c r="A212">
        <v>28</v>
      </c>
      <c r="B212">
        <v>0</v>
      </c>
      <c r="C212" t="e">
        <f>DGET(List3!$A$2:$E$999,2,$B211:B212)</f>
        <v>#VALUE!</v>
      </c>
      <c r="D212" t="e">
        <f>DGET(List3!$A$2:$E$999,3,$B211:$B212)</f>
        <v>#VALUE!</v>
      </c>
      <c r="E212" s="4" t="e">
        <f>DGET(List3!$A$2:$E$999,4,$B211:$B212)</f>
        <v>#VALUE!</v>
      </c>
      <c r="F212" s="4" t="e">
        <f>DGET(List3!$A$2:$E$999,5,$B211:$B212)</f>
        <v>#VALUE!</v>
      </c>
      <c r="G212" s="28"/>
      <c r="H212" s="28"/>
      <c r="I212" s="28"/>
      <c r="J212" s="28"/>
      <c r="O212" s="21">
        <f t="shared" si="10"/>
        <v>0</v>
      </c>
      <c r="P212" s="27">
        <f t="shared" si="12"/>
        <v>0</v>
      </c>
      <c r="U212" s="23">
        <f t="shared" si="11"/>
        <v>0</v>
      </c>
    </row>
    <row r="213" spans="2:21" ht="12.75" hidden="1">
      <c r="B213" s="3" t="s">
        <v>34</v>
      </c>
      <c r="G213" s="28"/>
      <c r="H213" s="28"/>
      <c r="I213" s="28"/>
      <c r="J213" s="28"/>
      <c r="O213" s="21">
        <f t="shared" si="10"/>
        <v>0</v>
      </c>
      <c r="P213" s="27">
        <f t="shared" si="12"/>
        <v>0</v>
      </c>
      <c r="U213" s="23">
        <f t="shared" si="11"/>
        <v>0</v>
      </c>
    </row>
    <row r="214" spans="1:21" ht="12.75">
      <c r="A214">
        <v>29</v>
      </c>
      <c r="B214">
        <v>0</v>
      </c>
      <c r="C214" t="e">
        <f>DGET(List3!$A$2:$E$999,2,$B213:B214)</f>
        <v>#VALUE!</v>
      </c>
      <c r="D214" t="e">
        <f>DGET(List3!$A$2:$E$999,3,$B213:$B214)</f>
        <v>#VALUE!</v>
      </c>
      <c r="E214" s="4" t="e">
        <f>DGET(List3!$A$2:$E$999,4,$B213:$B214)</f>
        <v>#VALUE!</v>
      </c>
      <c r="F214" s="4" t="e">
        <f>DGET(List3!$A$2:$E$999,5,$B213:$B214)</f>
        <v>#VALUE!</v>
      </c>
      <c r="G214" s="28"/>
      <c r="H214" s="28"/>
      <c r="I214" s="28"/>
      <c r="J214" s="28"/>
      <c r="O214" s="21">
        <f t="shared" si="10"/>
        <v>0</v>
      </c>
      <c r="P214" s="27">
        <f t="shared" si="12"/>
        <v>0</v>
      </c>
      <c r="U214" s="23">
        <f t="shared" si="11"/>
        <v>0</v>
      </c>
    </row>
    <row r="215" spans="2:21" ht="12.75" hidden="1">
      <c r="B215" s="3" t="s">
        <v>34</v>
      </c>
      <c r="G215" s="28"/>
      <c r="H215" s="28"/>
      <c r="I215" s="28"/>
      <c r="J215" s="28"/>
      <c r="O215" s="21">
        <f t="shared" si="10"/>
        <v>0</v>
      </c>
      <c r="P215" s="27">
        <f t="shared" si="12"/>
        <v>0</v>
      </c>
      <c r="U215" s="23">
        <f t="shared" si="11"/>
        <v>0</v>
      </c>
    </row>
    <row r="216" spans="1:21" ht="12.75">
      <c r="A216">
        <v>30</v>
      </c>
      <c r="B216">
        <v>0</v>
      </c>
      <c r="C216" t="e">
        <f>DGET(List3!$A$2:$E$999,2,$B215:B216)</f>
        <v>#VALUE!</v>
      </c>
      <c r="D216" t="e">
        <f>DGET(List3!$A$2:$E$999,3,$B215:$B216)</f>
        <v>#VALUE!</v>
      </c>
      <c r="E216" s="4" t="e">
        <f>DGET(List3!$A$2:$E$999,4,$B215:$B216)</f>
        <v>#VALUE!</v>
      </c>
      <c r="F216" s="4" t="e">
        <f>DGET(List3!$A$2:$E$999,5,$B215:$B216)</f>
        <v>#VALUE!</v>
      </c>
      <c r="G216" s="28"/>
      <c r="H216" s="28"/>
      <c r="I216" s="28"/>
      <c r="J216" s="28"/>
      <c r="O216" s="21">
        <f t="shared" si="10"/>
        <v>0</v>
      </c>
      <c r="P216" s="27">
        <f t="shared" si="12"/>
        <v>0</v>
      </c>
      <c r="U216" s="23">
        <f t="shared" si="11"/>
        <v>0</v>
      </c>
    </row>
    <row r="217" spans="2:21" ht="12.75" hidden="1">
      <c r="B217" s="3" t="s">
        <v>34</v>
      </c>
      <c r="G217" s="28"/>
      <c r="H217" s="28"/>
      <c r="I217" s="28"/>
      <c r="J217" s="28"/>
      <c r="O217" s="21">
        <f t="shared" si="10"/>
        <v>0</v>
      </c>
      <c r="P217" s="27">
        <f t="shared" si="12"/>
        <v>0</v>
      </c>
      <c r="U217" s="23">
        <f t="shared" si="11"/>
        <v>0</v>
      </c>
    </row>
    <row r="218" spans="1:21" ht="12.75">
      <c r="A218">
        <v>31</v>
      </c>
      <c r="B218">
        <v>0</v>
      </c>
      <c r="C218" t="e">
        <f>DGET(List3!$A$2:$E$999,2,$B217:B218)</f>
        <v>#VALUE!</v>
      </c>
      <c r="D218" t="e">
        <f>DGET(List3!$A$2:$E$999,3,$B217:$B218)</f>
        <v>#VALUE!</v>
      </c>
      <c r="E218" s="4" t="e">
        <f>DGET(List3!$A$2:$E$999,4,$B217:$B218)</f>
        <v>#VALUE!</v>
      </c>
      <c r="F218" s="4" t="e">
        <f>DGET(List3!$A$2:$E$999,5,$B217:$B218)</f>
        <v>#VALUE!</v>
      </c>
      <c r="G218" s="28"/>
      <c r="H218" s="28"/>
      <c r="I218" s="28"/>
      <c r="J218" s="28"/>
      <c r="O218" s="21">
        <f t="shared" si="10"/>
        <v>0</v>
      </c>
      <c r="P218" s="27">
        <f t="shared" si="12"/>
        <v>0</v>
      </c>
      <c r="U218" s="23">
        <f t="shared" si="11"/>
        <v>0</v>
      </c>
    </row>
    <row r="219" spans="2:21" ht="12.75" hidden="1">
      <c r="B219" s="3" t="s">
        <v>34</v>
      </c>
      <c r="G219" s="28"/>
      <c r="H219" s="28"/>
      <c r="I219" s="28"/>
      <c r="J219" s="28"/>
      <c r="O219" s="21">
        <f t="shared" si="10"/>
        <v>0</v>
      </c>
      <c r="P219" s="27">
        <f t="shared" si="12"/>
        <v>0</v>
      </c>
      <c r="U219" s="23">
        <f t="shared" si="11"/>
        <v>0</v>
      </c>
    </row>
    <row r="220" spans="1:21" ht="12.75">
      <c r="A220">
        <v>32</v>
      </c>
      <c r="B220">
        <v>0</v>
      </c>
      <c r="C220" t="e">
        <f>DGET(List3!$A$2:$E$999,2,$B219:B220)</f>
        <v>#VALUE!</v>
      </c>
      <c r="D220" t="e">
        <f>DGET(List3!$A$2:$E$999,3,$B219:$B220)</f>
        <v>#VALUE!</v>
      </c>
      <c r="E220" s="4" t="e">
        <f>DGET(List3!$A$2:$E$999,4,$B219:$B220)</f>
        <v>#VALUE!</v>
      </c>
      <c r="F220" s="4" t="e">
        <f>DGET(List3!$A$2:$E$999,5,$B219:$B220)</f>
        <v>#VALUE!</v>
      </c>
      <c r="G220" s="28"/>
      <c r="H220" s="28"/>
      <c r="I220" s="28"/>
      <c r="J220" s="28"/>
      <c r="O220" s="21">
        <f t="shared" si="10"/>
        <v>0</v>
      </c>
      <c r="P220" s="27">
        <f t="shared" si="12"/>
        <v>0</v>
      </c>
      <c r="U220" s="23">
        <f t="shared" si="11"/>
        <v>0</v>
      </c>
    </row>
    <row r="221" spans="2:21" ht="12.75" hidden="1">
      <c r="B221" s="3" t="s">
        <v>34</v>
      </c>
      <c r="G221" s="28"/>
      <c r="H221" s="28"/>
      <c r="I221" s="28"/>
      <c r="J221" s="28"/>
      <c r="O221" s="21">
        <f t="shared" si="10"/>
        <v>0</v>
      </c>
      <c r="P221" s="27">
        <f t="shared" si="12"/>
        <v>0</v>
      </c>
      <c r="U221" s="23">
        <f t="shared" si="11"/>
        <v>0</v>
      </c>
    </row>
    <row r="222" spans="1:21" ht="12.75">
      <c r="A222">
        <v>33</v>
      </c>
      <c r="B222">
        <v>0</v>
      </c>
      <c r="C222" t="e">
        <f>DGET(List3!$A$2:$E$999,2,$B221:B222)</f>
        <v>#VALUE!</v>
      </c>
      <c r="D222" t="e">
        <f>DGET(List3!$A$2:$E$999,3,$B221:$B222)</f>
        <v>#VALUE!</v>
      </c>
      <c r="E222" s="4" t="e">
        <f>DGET(List3!$A$2:$E$999,4,$B221:$B222)</f>
        <v>#VALUE!</v>
      </c>
      <c r="F222" s="4" t="e">
        <f>DGET(List3!$A$2:$E$999,5,$B221:$B222)</f>
        <v>#VALUE!</v>
      </c>
      <c r="G222" s="28"/>
      <c r="H222" s="28"/>
      <c r="I222" s="28"/>
      <c r="J222" s="28"/>
      <c r="O222" s="21">
        <f t="shared" si="10"/>
        <v>0</v>
      </c>
      <c r="P222" s="27">
        <f aca="true" t="shared" si="13" ref="P222:P238">MAX(K222:N222)-MIN(K222:N222)</f>
        <v>0</v>
      </c>
      <c r="U222" s="23">
        <f t="shared" si="11"/>
        <v>0</v>
      </c>
    </row>
    <row r="223" spans="2:21" ht="12.75" hidden="1">
      <c r="B223" s="3" t="s">
        <v>34</v>
      </c>
      <c r="G223" s="28"/>
      <c r="H223" s="28"/>
      <c r="I223" s="28"/>
      <c r="J223" s="28"/>
      <c r="O223" s="21">
        <f aca="true" t="shared" si="14" ref="O223:O238">SUM(G223:N223)</f>
        <v>0</v>
      </c>
      <c r="P223" s="27">
        <f t="shared" si="13"/>
        <v>0</v>
      </c>
      <c r="U223" s="23">
        <f aca="true" t="shared" si="15" ref="U223:U238">O223/4</f>
        <v>0</v>
      </c>
    </row>
    <row r="224" spans="1:21" ht="12.75">
      <c r="A224">
        <v>34</v>
      </c>
      <c r="B224">
        <v>0</v>
      </c>
      <c r="C224" t="e">
        <f>DGET(List3!$A$2:$E$999,2,$B223:B224)</f>
        <v>#VALUE!</v>
      </c>
      <c r="D224" t="e">
        <f>DGET(List3!$A$2:$E$999,3,$B223:$B224)</f>
        <v>#VALUE!</v>
      </c>
      <c r="E224" s="4" t="e">
        <f>DGET(List3!$A$2:$E$999,4,$B223:$B224)</f>
        <v>#VALUE!</v>
      </c>
      <c r="F224" s="4" t="e">
        <f>DGET(List3!$A$2:$E$999,5,$B223:$B224)</f>
        <v>#VALUE!</v>
      </c>
      <c r="G224" s="28"/>
      <c r="H224" s="28"/>
      <c r="I224" s="28"/>
      <c r="J224" s="28"/>
      <c r="O224" s="21">
        <f t="shared" si="14"/>
        <v>0</v>
      </c>
      <c r="P224" s="27">
        <f t="shared" si="13"/>
        <v>0</v>
      </c>
      <c r="U224" s="23">
        <f t="shared" si="15"/>
        <v>0</v>
      </c>
    </row>
    <row r="225" spans="2:21" ht="12.75" hidden="1">
      <c r="B225" s="3" t="s">
        <v>34</v>
      </c>
      <c r="G225" s="28"/>
      <c r="H225" s="28"/>
      <c r="I225" s="28"/>
      <c r="J225" s="28"/>
      <c r="O225" s="21">
        <f t="shared" si="14"/>
        <v>0</v>
      </c>
      <c r="P225" s="27">
        <f t="shared" si="13"/>
        <v>0</v>
      </c>
      <c r="U225" s="23">
        <f t="shared" si="15"/>
        <v>0</v>
      </c>
    </row>
    <row r="226" spans="1:21" ht="12.75">
      <c r="A226">
        <v>35</v>
      </c>
      <c r="B226">
        <v>0</v>
      </c>
      <c r="C226" t="e">
        <f>DGET(List3!$A$2:$E$999,2,$B225:B226)</f>
        <v>#VALUE!</v>
      </c>
      <c r="D226" t="e">
        <f>DGET(List3!$A$2:$E$999,3,$B225:$B226)</f>
        <v>#VALUE!</v>
      </c>
      <c r="E226" s="4" t="e">
        <f>DGET(List3!$A$2:$E$999,4,$B225:$B226)</f>
        <v>#VALUE!</v>
      </c>
      <c r="F226" s="4" t="e">
        <f>DGET(List3!$A$2:$E$999,5,$B225:$B226)</f>
        <v>#VALUE!</v>
      </c>
      <c r="G226" s="28"/>
      <c r="H226" s="28"/>
      <c r="I226" s="28"/>
      <c r="J226" s="28"/>
      <c r="O226" s="21">
        <f t="shared" si="14"/>
        <v>0</v>
      </c>
      <c r="P226" s="27">
        <f t="shared" si="13"/>
        <v>0</v>
      </c>
      <c r="U226" s="23">
        <f t="shared" si="15"/>
        <v>0</v>
      </c>
    </row>
    <row r="227" spans="2:21" ht="12.75" hidden="1">
      <c r="B227" s="3" t="s">
        <v>34</v>
      </c>
      <c r="G227" s="28"/>
      <c r="H227" s="28"/>
      <c r="I227" s="28"/>
      <c r="J227" s="28"/>
      <c r="O227" s="21">
        <f t="shared" si="14"/>
        <v>0</v>
      </c>
      <c r="P227" s="27">
        <f t="shared" si="13"/>
        <v>0</v>
      </c>
      <c r="U227" s="23">
        <f t="shared" si="15"/>
        <v>0</v>
      </c>
    </row>
    <row r="228" spans="1:21" ht="12.75">
      <c r="A228">
        <v>36</v>
      </c>
      <c r="B228">
        <v>0</v>
      </c>
      <c r="C228" t="e">
        <f>DGET(List3!$A$2:$E$999,2,$B227:B228)</f>
        <v>#VALUE!</v>
      </c>
      <c r="D228" t="e">
        <f>DGET(List3!$A$2:$E$999,3,$B227:$B228)</f>
        <v>#VALUE!</v>
      </c>
      <c r="E228" s="4" t="e">
        <f>DGET(List3!$A$2:$E$999,4,$B227:$B228)</f>
        <v>#VALUE!</v>
      </c>
      <c r="F228" s="4" t="e">
        <f>DGET(List3!$A$2:$E$999,5,$B227:$B228)</f>
        <v>#VALUE!</v>
      </c>
      <c r="G228" s="28"/>
      <c r="H228" s="28"/>
      <c r="I228" s="28"/>
      <c r="J228" s="28"/>
      <c r="O228" s="21">
        <f t="shared" si="14"/>
        <v>0</v>
      </c>
      <c r="P228" s="27">
        <f t="shared" si="13"/>
        <v>0</v>
      </c>
      <c r="U228" s="23">
        <f t="shared" si="15"/>
        <v>0</v>
      </c>
    </row>
    <row r="229" spans="2:21" ht="12.75" hidden="1">
      <c r="B229" s="3" t="s">
        <v>34</v>
      </c>
      <c r="G229" s="28"/>
      <c r="H229" s="28"/>
      <c r="I229" s="28"/>
      <c r="J229" s="28"/>
      <c r="O229" s="21">
        <f t="shared" si="14"/>
        <v>0</v>
      </c>
      <c r="P229" s="27">
        <f t="shared" si="13"/>
        <v>0</v>
      </c>
      <c r="U229" s="23">
        <f t="shared" si="15"/>
        <v>0</v>
      </c>
    </row>
    <row r="230" spans="1:21" ht="12.75">
      <c r="A230">
        <v>37</v>
      </c>
      <c r="B230">
        <v>0</v>
      </c>
      <c r="C230" t="e">
        <f>DGET(List3!$A$2:$E$999,2,$B229:B230)</f>
        <v>#VALUE!</v>
      </c>
      <c r="D230" t="e">
        <f>DGET(List3!$A$2:$E$999,3,$B229:$B230)</f>
        <v>#VALUE!</v>
      </c>
      <c r="E230" s="4" t="e">
        <f>DGET(List3!$A$2:$E$999,4,$B229:$B230)</f>
        <v>#VALUE!</v>
      </c>
      <c r="F230" s="4" t="e">
        <f>DGET(List3!$A$2:$E$999,5,$B229:$B230)</f>
        <v>#VALUE!</v>
      </c>
      <c r="G230" s="28"/>
      <c r="H230" s="28"/>
      <c r="I230" s="28"/>
      <c r="J230" s="28"/>
      <c r="O230" s="21">
        <f t="shared" si="14"/>
        <v>0</v>
      </c>
      <c r="P230" s="27">
        <f t="shared" si="13"/>
        <v>0</v>
      </c>
      <c r="U230" s="23">
        <f t="shared" si="15"/>
        <v>0</v>
      </c>
    </row>
    <row r="231" spans="2:21" ht="12.75" hidden="1">
      <c r="B231" s="3" t="s">
        <v>34</v>
      </c>
      <c r="G231" s="28"/>
      <c r="H231" s="28"/>
      <c r="I231" s="28"/>
      <c r="J231" s="28"/>
      <c r="O231" s="21">
        <f t="shared" si="14"/>
        <v>0</v>
      </c>
      <c r="P231" s="27">
        <f t="shared" si="13"/>
        <v>0</v>
      </c>
      <c r="U231" s="23">
        <f t="shared" si="15"/>
        <v>0</v>
      </c>
    </row>
    <row r="232" spans="1:21" ht="12.75">
      <c r="A232">
        <v>38</v>
      </c>
      <c r="B232">
        <v>0</v>
      </c>
      <c r="C232" t="e">
        <f>DGET(List3!$A$2:$E$999,2,$B231:B232)</f>
        <v>#VALUE!</v>
      </c>
      <c r="D232" t="e">
        <f>DGET(List3!$A$2:$E$999,3,$B231:$B232)</f>
        <v>#VALUE!</v>
      </c>
      <c r="E232" s="4" t="e">
        <f>DGET(List3!$A$2:$E$999,4,$B231:$B232)</f>
        <v>#VALUE!</v>
      </c>
      <c r="F232" s="4" t="e">
        <f>DGET(List3!$A$2:$E$999,5,$B231:$B232)</f>
        <v>#VALUE!</v>
      </c>
      <c r="G232" s="28"/>
      <c r="H232" s="28"/>
      <c r="I232" s="28"/>
      <c r="J232" s="28"/>
      <c r="O232" s="21">
        <f t="shared" si="14"/>
        <v>0</v>
      </c>
      <c r="P232" s="27">
        <f t="shared" si="13"/>
        <v>0</v>
      </c>
      <c r="U232" s="23">
        <f t="shared" si="15"/>
        <v>0</v>
      </c>
    </row>
    <row r="233" spans="2:21" ht="12.75" hidden="1">
      <c r="B233" s="3" t="s">
        <v>34</v>
      </c>
      <c r="G233" s="28"/>
      <c r="H233" s="28"/>
      <c r="I233" s="28"/>
      <c r="J233" s="28"/>
      <c r="O233" s="21">
        <f t="shared" si="14"/>
        <v>0</v>
      </c>
      <c r="P233" s="27">
        <f t="shared" si="13"/>
        <v>0</v>
      </c>
      <c r="U233" s="23">
        <f t="shared" si="15"/>
        <v>0</v>
      </c>
    </row>
    <row r="234" spans="1:21" ht="12.75">
      <c r="A234">
        <v>39</v>
      </c>
      <c r="B234">
        <v>0</v>
      </c>
      <c r="C234" t="e">
        <f>DGET(List3!$A$2:$E$999,2,$B233:B234)</f>
        <v>#VALUE!</v>
      </c>
      <c r="D234" t="e">
        <f>DGET(List3!$A$2:$E$999,3,$B233:$B234)</f>
        <v>#VALUE!</v>
      </c>
      <c r="E234" s="4" t="e">
        <f>DGET(List3!$A$2:$E$999,4,$B233:$B234)</f>
        <v>#VALUE!</v>
      </c>
      <c r="F234" s="4" t="e">
        <f>DGET(List3!$A$2:$E$999,5,$B233:$B234)</f>
        <v>#VALUE!</v>
      </c>
      <c r="G234" s="28"/>
      <c r="H234" s="28"/>
      <c r="I234" s="28"/>
      <c r="J234" s="28"/>
      <c r="O234" s="21">
        <f t="shared" si="14"/>
        <v>0</v>
      </c>
      <c r="P234" s="27">
        <f t="shared" si="13"/>
        <v>0</v>
      </c>
      <c r="U234" s="23">
        <f t="shared" si="15"/>
        <v>0</v>
      </c>
    </row>
    <row r="235" spans="2:21" ht="12.75" hidden="1">
      <c r="B235" s="3" t="s">
        <v>34</v>
      </c>
      <c r="G235" s="28"/>
      <c r="H235" s="28"/>
      <c r="I235" s="28"/>
      <c r="J235" s="28"/>
      <c r="O235" s="21">
        <f t="shared" si="14"/>
        <v>0</v>
      </c>
      <c r="P235" s="27">
        <f t="shared" si="13"/>
        <v>0</v>
      </c>
      <c r="U235" s="23">
        <f t="shared" si="15"/>
        <v>0</v>
      </c>
    </row>
    <row r="236" spans="1:21" ht="12.75">
      <c r="A236">
        <v>40</v>
      </c>
      <c r="B236">
        <v>0</v>
      </c>
      <c r="C236" t="e">
        <f>DGET(List3!$A$2:$E$999,2,$B235:B236)</f>
        <v>#VALUE!</v>
      </c>
      <c r="D236" t="e">
        <f>DGET(List3!$A$2:$E$999,3,$B235:$B236)</f>
        <v>#VALUE!</v>
      </c>
      <c r="E236" s="4" t="e">
        <f>DGET(List3!$A$2:$E$999,4,$B235:$B236)</f>
        <v>#VALUE!</v>
      </c>
      <c r="F236" s="4" t="e">
        <f>DGET(List3!$A$2:$E$999,5,$B235:$B236)</f>
        <v>#VALUE!</v>
      </c>
      <c r="G236" s="28"/>
      <c r="H236" s="28"/>
      <c r="I236" s="28"/>
      <c r="J236" s="28"/>
      <c r="O236" s="21">
        <f t="shared" si="14"/>
        <v>0</v>
      </c>
      <c r="P236" s="27">
        <f t="shared" si="13"/>
        <v>0</v>
      </c>
      <c r="U236" s="23">
        <f t="shared" si="15"/>
        <v>0</v>
      </c>
    </row>
    <row r="237" spans="2:21" ht="12.75" hidden="1">
      <c r="B237" s="3" t="s">
        <v>34</v>
      </c>
      <c r="G237" s="28"/>
      <c r="H237" s="28"/>
      <c r="I237" s="28"/>
      <c r="J237" s="28"/>
      <c r="O237" s="21">
        <f t="shared" si="14"/>
        <v>0</v>
      </c>
      <c r="P237" s="27">
        <f t="shared" si="13"/>
        <v>0</v>
      </c>
      <c r="U237" s="23">
        <f t="shared" si="15"/>
        <v>0</v>
      </c>
    </row>
    <row r="238" spans="1:21" ht="12.75">
      <c r="A238">
        <v>41</v>
      </c>
      <c r="B238">
        <v>0</v>
      </c>
      <c r="C238" t="e">
        <f>DGET(List3!$A$2:$E$999,2,$B237:B238)</f>
        <v>#VALUE!</v>
      </c>
      <c r="D238" t="e">
        <f>DGET(List3!$A$2:$E$999,3,$B237:$B238)</f>
        <v>#VALUE!</v>
      </c>
      <c r="E238" s="4" t="e">
        <f>DGET(List3!$A$2:$E$999,4,$B237:$B238)</f>
        <v>#VALUE!</v>
      </c>
      <c r="F238" s="4" t="e">
        <f>DGET(List3!$A$2:$E$999,5,$B237:$B238)</f>
        <v>#VALUE!</v>
      </c>
      <c r="G238" s="28"/>
      <c r="H238" s="28"/>
      <c r="I238" s="28"/>
      <c r="J238" s="28"/>
      <c r="O238" s="21">
        <f t="shared" si="14"/>
        <v>0</v>
      </c>
      <c r="P238" s="27">
        <f t="shared" si="13"/>
        <v>0</v>
      </c>
      <c r="U238" s="23">
        <f t="shared" si="15"/>
        <v>0</v>
      </c>
    </row>
    <row r="239" ht="12.75">
      <c r="P239" s="20"/>
    </row>
    <row r="240" spans="2:16" ht="15.75">
      <c r="B240" s="60" t="s">
        <v>519</v>
      </c>
      <c r="C240" s="60"/>
      <c r="D240" s="60"/>
      <c r="P240" s="20"/>
    </row>
    <row r="241" spans="2:21" ht="12.75">
      <c r="B241" s="3" t="s">
        <v>34</v>
      </c>
      <c r="C241" s="1" t="s">
        <v>0</v>
      </c>
      <c r="D241" s="1" t="s">
        <v>1</v>
      </c>
      <c r="E241" s="1" t="s">
        <v>2</v>
      </c>
      <c r="F241" s="1" t="s">
        <v>3</v>
      </c>
      <c r="G241" s="1" t="s">
        <v>4</v>
      </c>
      <c r="H241" s="1" t="s">
        <v>531</v>
      </c>
      <c r="I241" s="1" t="s">
        <v>5</v>
      </c>
      <c r="J241" s="1" t="s">
        <v>6</v>
      </c>
      <c r="K241" s="1" t="s">
        <v>7</v>
      </c>
      <c r="L241" s="1" t="s">
        <v>8</v>
      </c>
      <c r="M241" s="1" t="s">
        <v>522</v>
      </c>
      <c r="N241" s="1" t="s">
        <v>523</v>
      </c>
      <c r="O241" s="1" t="s">
        <v>9</v>
      </c>
      <c r="P241" s="1" t="s">
        <v>10</v>
      </c>
      <c r="Q241" s="1" t="s">
        <v>11</v>
      </c>
      <c r="R241" s="22" t="s">
        <v>528</v>
      </c>
      <c r="S241" s="1" t="s">
        <v>529</v>
      </c>
      <c r="T241" s="1" t="s">
        <v>530</v>
      </c>
      <c r="U241" s="1" t="s">
        <v>527</v>
      </c>
    </row>
    <row r="242" spans="1:21" ht="12.75">
      <c r="A242">
        <v>1</v>
      </c>
      <c r="B242">
        <v>0</v>
      </c>
      <c r="C242" t="e">
        <f>DGET(List3!$A$2:$E$999,2,$B241:B242)</f>
        <v>#VALUE!</v>
      </c>
      <c r="D242" t="e">
        <f>DGET(List3!$A$2:$E$999,3,$B241:$B242)</f>
        <v>#VALUE!</v>
      </c>
      <c r="E242" s="4" t="e">
        <f>DGET(List3!$A$2:$E$999,4,$B241:$B242)</f>
        <v>#VALUE!</v>
      </c>
      <c r="F242" s="4" t="e">
        <f>DGET(List3!$A$2:$E$999,5,$B241:$B242)</f>
        <v>#VALUE!</v>
      </c>
      <c r="G242" s="28"/>
      <c r="H242" s="28"/>
      <c r="I242" s="28"/>
      <c r="J242" s="28"/>
      <c r="O242" s="21">
        <f>SUM(G242:N242)</f>
        <v>0</v>
      </c>
      <c r="P242" s="27">
        <f aca="true" t="shared" si="16" ref="P242:P273">MAX(K242:N242)-MIN(K242:N242)</f>
        <v>0</v>
      </c>
      <c r="U242" s="23">
        <f>O242/4</f>
        <v>0</v>
      </c>
    </row>
    <row r="243" spans="2:21" ht="12.75" hidden="1">
      <c r="B243" s="3" t="s">
        <v>34</v>
      </c>
      <c r="G243" s="28"/>
      <c r="H243" s="28"/>
      <c r="I243" s="28"/>
      <c r="J243" s="28"/>
      <c r="O243" s="21">
        <f aca="true" t="shared" si="17" ref="O243:O300">SUM(G243:N243)</f>
        <v>0</v>
      </c>
      <c r="P243" s="27">
        <f t="shared" si="16"/>
        <v>0</v>
      </c>
      <c r="U243" s="23">
        <f aca="true" t="shared" si="18" ref="U243:U300">O243/4</f>
        <v>0</v>
      </c>
    </row>
    <row r="244" spans="1:21" ht="12.75">
      <c r="A244">
        <v>2</v>
      </c>
      <c r="B244">
        <v>0</v>
      </c>
      <c r="C244" t="e">
        <f>DGET(List3!$A$2:$E$999,2,$B243:B244)</f>
        <v>#VALUE!</v>
      </c>
      <c r="D244" t="e">
        <f>DGET(List3!$A$2:$E$999,3,$B243:$B244)</f>
        <v>#VALUE!</v>
      </c>
      <c r="E244" s="4" t="e">
        <f>DGET(List3!$A$2:$E$999,4,$B243:$B244)</f>
        <v>#VALUE!</v>
      </c>
      <c r="F244" s="4" t="e">
        <f>DGET(List3!$A$2:$E$999,5,$B243:$B244)</f>
        <v>#VALUE!</v>
      </c>
      <c r="G244" s="28"/>
      <c r="H244" s="28"/>
      <c r="I244" s="28"/>
      <c r="J244" s="28"/>
      <c r="O244" s="21">
        <f t="shared" si="17"/>
        <v>0</v>
      </c>
      <c r="P244" s="27">
        <f t="shared" si="16"/>
        <v>0</v>
      </c>
      <c r="U244" s="23">
        <f t="shared" si="18"/>
        <v>0</v>
      </c>
    </row>
    <row r="245" spans="2:21" ht="12.75" hidden="1">
      <c r="B245" s="3" t="s">
        <v>34</v>
      </c>
      <c r="G245" s="28"/>
      <c r="H245" s="28"/>
      <c r="I245" s="28"/>
      <c r="J245" s="28"/>
      <c r="O245" s="21">
        <f t="shared" si="17"/>
        <v>0</v>
      </c>
      <c r="P245" s="27">
        <f t="shared" si="16"/>
        <v>0</v>
      </c>
      <c r="U245" s="23">
        <f t="shared" si="18"/>
        <v>0</v>
      </c>
    </row>
    <row r="246" spans="1:21" ht="12.75">
      <c r="A246">
        <v>3</v>
      </c>
      <c r="B246">
        <v>0</v>
      </c>
      <c r="C246" t="e">
        <f>DGET(List3!$A$2:$E$999,2,$B245:B246)</f>
        <v>#VALUE!</v>
      </c>
      <c r="D246" t="e">
        <f>DGET(List3!$A$2:$E$999,3,$B245:$B246)</f>
        <v>#VALUE!</v>
      </c>
      <c r="E246" s="4" t="e">
        <f>DGET(List3!$A$2:$E$999,4,$B245:$B246)</f>
        <v>#VALUE!</v>
      </c>
      <c r="F246" s="4" t="e">
        <f>DGET(List3!$A$2:$E$999,5,$B245:$B246)</f>
        <v>#VALUE!</v>
      </c>
      <c r="G246" s="28"/>
      <c r="H246" s="28"/>
      <c r="I246" s="28"/>
      <c r="J246" s="28"/>
      <c r="O246" s="21">
        <f t="shared" si="17"/>
        <v>0</v>
      </c>
      <c r="P246" s="27">
        <f t="shared" si="16"/>
        <v>0</v>
      </c>
      <c r="U246" s="23">
        <f t="shared" si="18"/>
        <v>0</v>
      </c>
    </row>
    <row r="247" spans="2:21" ht="12.75" hidden="1">
      <c r="B247" s="3" t="s">
        <v>34</v>
      </c>
      <c r="G247" s="28"/>
      <c r="H247" s="28"/>
      <c r="I247" s="28"/>
      <c r="J247" s="28"/>
      <c r="O247" s="21">
        <f t="shared" si="17"/>
        <v>0</v>
      </c>
      <c r="P247" s="27">
        <f t="shared" si="16"/>
        <v>0</v>
      </c>
      <c r="U247" s="23">
        <f t="shared" si="18"/>
        <v>0</v>
      </c>
    </row>
    <row r="248" spans="1:21" ht="12.75">
      <c r="A248">
        <v>4</v>
      </c>
      <c r="B248">
        <v>0</v>
      </c>
      <c r="C248" t="e">
        <f>DGET(List3!$A$2:$E$999,2,$B247:B248)</f>
        <v>#VALUE!</v>
      </c>
      <c r="D248" t="e">
        <f>DGET(List3!$A$2:$E$999,3,$B247:$B248)</f>
        <v>#VALUE!</v>
      </c>
      <c r="E248" s="4" t="e">
        <f>DGET(List3!$A$2:$E$999,4,$B247:$B248)</f>
        <v>#VALUE!</v>
      </c>
      <c r="F248" s="4" t="e">
        <f>DGET(List3!$A$2:$E$999,5,$B247:$B248)</f>
        <v>#VALUE!</v>
      </c>
      <c r="G248" s="28"/>
      <c r="H248" s="28"/>
      <c r="I248" s="28"/>
      <c r="J248" s="28"/>
      <c r="O248" s="21">
        <f t="shared" si="17"/>
        <v>0</v>
      </c>
      <c r="P248" s="27">
        <f t="shared" si="16"/>
        <v>0</v>
      </c>
      <c r="U248" s="23">
        <f t="shared" si="18"/>
        <v>0</v>
      </c>
    </row>
    <row r="249" spans="2:21" ht="12.75" hidden="1">
      <c r="B249" s="3" t="s">
        <v>34</v>
      </c>
      <c r="G249" s="28"/>
      <c r="H249" s="28"/>
      <c r="I249" s="28"/>
      <c r="J249" s="28"/>
      <c r="O249" s="21">
        <f t="shared" si="17"/>
        <v>0</v>
      </c>
      <c r="P249" s="27">
        <f t="shared" si="16"/>
        <v>0</v>
      </c>
      <c r="U249" s="23">
        <f t="shared" si="18"/>
        <v>0</v>
      </c>
    </row>
    <row r="250" spans="1:21" ht="12.75">
      <c r="A250">
        <v>5</v>
      </c>
      <c r="B250">
        <v>0</v>
      </c>
      <c r="C250" t="e">
        <f>DGET(List3!$A$2:$E$999,2,$B249:B250)</f>
        <v>#VALUE!</v>
      </c>
      <c r="D250" t="e">
        <f>DGET(List3!$A$2:$E$999,3,$B249:$B250)</f>
        <v>#VALUE!</v>
      </c>
      <c r="E250" s="4" t="e">
        <f>DGET(List3!$A$2:$E$999,4,$B249:$B250)</f>
        <v>#VALUE!</v>
      </c>
      <c r="F250" s="4" t="e">
        <f>DGET(List3!$A$2:$E$999,5,$B249:$B250)</f>
        <v>#VALUE!</v>
      </c>
      <c r="G250" s="28"/>
      <c r="H250" s="28"/>
      <c r="I250" s="28"/>
      <c r="J250" s="28"/>
      <c r="O250" s="21">
        <f t="shared" si="17"/>
        <v>0</v>
      </c>
      <c r="P250" s="27">
        <f t="shared" si="16"/>
        <v>0</v>
      </c>
      <c r="U250" s="23">
        <f t="shared" si="18"/>
        <v>0</v>
      </c>
    </row>
    <row r="251" spans="2:21" ht="12.75" hidden="1">
      <c r="B251" s="3" t="s">
        <v>34</v>
      </c>
      <c r="G251" s="28"/>
      <c r="H251" s="28"/>
      <c r="I251" s="28"/>
      <c r="J251" s="28"/>
      <c r="O251" s="21">
        <f t="shared" si="17"/>
        <v>0</v>
      </c>
      <c r="P251" s="27">
        <f t="shared" si="16"/>
        <v>0</v>
      </c>
      <c r="U251" s="23">
        <f t="shared" si="18"/>
        <v>0</v>
      </c>
    </row>
    <row r="252" spans="1:21" ht="12.75">
      <c r="A252">
        <v>6</v>
      </c>
      <c r="B252">
        <v>0</v>
      </c>
      <c r="C252" t="e">
        <f>DGET(List3!$A$2:$E$999,2,$B251:B252)</f>
        <v>#VALUE!</v>
      </c>
      <c r="D252" t="e">
        <f>DGET(List3!$A$2:$E$999,3,$B251:$B252)</f>
        <v>#VALUE!</v>
      </c>
      <c r="E252" s="4" t="e">
        <f>DGET(List3!$A$2:$E$999,4,$B251:$B252)</f>
        <v>#VALUE!</v>
      </c>
      <c r="F252" s="4" t="e">
        <f>DGET(List3!$A$2:$E$999,5,$B251:$B252)</f>
        <v>#VALUE!</v>
      </c>
      <c r="G252" s="28"/>
      <c r="H252" s="28"/>
      <c r="I252" s="28"/>
      <c r="J252" s="28"/>
      <c r="O252" s="21">
        <f t="shared" si="17"/>
        <v>0</v>
      </c>
      <c r="P252" s="27">
        <f t="shared" si="16"/>
        <v>0</v>
      </c>
      <c r="U252" s="23">
        <f t="shared" si="18"/>
        <v>0</v>
      </c>
    </row>
    <row r="253" spans="2:21" ht="12.75" hidden="1">
      <c r="B253" s="3" t="s">
        <v>34</v>
      </c>
      <c r="G253" s="28"/>
      <c r="H253" s="28"/>
      <c r="I253" s="28"/>
      <c r="J253" s="28"/>
      <c r="O253" s="21">
        <f t="shared" si="17"/>
        <v>0</v>
      </c>
      <c r="P253" s="27">
        <f t="shared" si="16"/>
        <v>0</v>
      </c>
      <c r="U253" s="23">
        <f t="shared" si="18"/>
        <v>0</v>
      </c>
    </row>
    <row r="254" spans="1:21" ht="12.75">
      <c r="A254">
        <v>7</v>
      </c>
      <c r="B254">
        <v>0</v>
      </c>
      <c r="C254" t="e">
        <f>DGET(List3!$A$2:$E$999,2,$B253:B254)</f>
        <v>#VALUE!</v>
      </c>
      <c r="D254" t="e">
        <f>DGET(List3!$A$2:$E$999,3,$B253:$B254)</f>
        <v>#VALUE!</v>
      </c>
      <c r="E254" s="4" t="e">
        <f>DGET(List3!$A$2:$E$999,4,$B253:$B254)</f>
        <v>#VALUE!</v>
      </c>
      <c r="F254" s="4" t="e">
        <f>DGET(List3!$A$2:$E$999,5,$B253:$B254)</f>
        <v>#VALUE!</v>
      </c>
      <c r="G254" s="28"/>
      <c r="H254" s="28"/>
      <c r="I254" s="28"/>
      <c r="J254" s="28"/>
      <c r="O254" s="21">
        <f t="shared" si="17"/>
        <v>0</v>
      </c>
      <c r="P254" s="27">
        <f t="shared" si="16"/>
        <v>0</v>
      </c>
      <c r="U254" s="23">
        <f t="shared" si="18"/>
        <v>0</v>
      </c>
    </row>
    <row r="255" spans="2:21" ht="12.75" hidden="1">
      <c r="B255" s="3" t="s">
        <v>34</v>
      </c>
      <c r="G255" s="28"/>
      <c r="H255" s="28"/>
      <c r="I255" s="28"/>
      <c r="J255" s="28"/>
      <c r="O255" s="21">
        <f t="shared" si="17"/>
        <v>0</v>
      </c>
      <c r="P255" s="27">
        <f t="shared" si="16"/>
        <v>0</v>
      </c>
      <c r="U255" s="23">
        <f t="shared" si="18"/>
        <v>0</v>
      </c>
    </row>
    <row r="256" spans="1:21" ht="12.75">
      <c r="A256">
        <v>8</v>
      </c>
      <c r="B256">
        <v>0</v>
      </c>
      <c r="C256" t="e">
        <f>DGET(List3!$A$2:$E$999,2,$B255:B256)</f>
        <v>#VALUE!</v>
      </c>
      <c r="D256" t="e">
        <f>DGET(List3!$A$2:$E$999,3,$B255:$B256)</f>
        <v>#VALUE!</v>
      </c>
      <c r="E256" s="4" t="e">
        <f>DGET(List3!$A$2:$E$999,4,$B255:$B256)</f>
        <v>#VALUE!</v>
      </c>
      <c r="F256" s="4" t="e">
        <f>DGET(List3!$A$2:$E$999,5,$B255:$B256)</f>
        <v>#VALUE!</v>
      </c>
      <c r="G256" s="28"/>
      <c r="H256" s="28"/>
      <c r="I256" s="28"/>
      <c r="J256" s="28"/>
      <c r="O256" s="21">
        <f t="shared" si="17"/>
        <v>0</v>
      </c>
      <c r="P256" s="27">
        <f t="shared" si="16"/>
        <v>0</v>
      </c>
      <c r="U256" s="23">
        <f t="shared" si="18"/>
        <v>0</v>
      </c>
    </row>
    <row r="257" spans="2:21" ht="12.75" hidden="1">
      <c r="B257" s="3" t="s">
        <v>34</v>
      </c>
      <c r="G257" s="28"/>
      <c r="H257" s="28"/>
      <c r="I257" s="28"/>
      <c r="J257" s="28"/>
      <c r="O257" s="21">
        <f t="shared" si="17"/>
        <v>0</v>
      </c>
      <c r="P257" s="27">
        <f t="shared" si="16"/>
        <v>0</v>
      </c>
      <c r="U257" s="23">
        <f t="shared" si="18"/>
        <v>0</v>
      </c>
    </row>
    <row r="258" spans="1:21" ht="12.75">
      <c r="A258">
        <v>9</v>
      </c>
      <c r="B258">
        <v>1</v>
      </c>
      <c r="C258" t="e">
        <f>DGET(List3!$A$2:$E$999,2,$B257:B258)</f>
        <v>#VALUE!</v>
      </c>
      <c r="D258" t="e">
        <f>DGET(List3!$A$2:$E$999,3,$B257:$B258)</f>
        <v>#VALUE!</v>
      </c>
      <c r="E258" s="4" t="e">
        <f>DGET(List3!$A$2:$E$999,4,$B257:$B258)</f>
        <v>#VALUE!</v>
      </c>
      <c r="F258" s="4" t="e">
        <f>DGET(List3!$A$2:$E$999,5,$B257:$B258)</f>
        <v>#VALUE!</v>
      </c>
      <c r="G258" s="28"/>
      <c r="H258" s="28"/>
      <c r="I258" s="28"/>
      <c r="J258" s="28"/>
      <c r="O258" s="21">
        <f t="shared" si="17"/>
        <v>0</v>
      </c>
      <c r="P258" s="27">
        <f t="shared" si="16"/>
        <v>0</v>
      </c>
      <c r="U258" s="23">
        <f t="shared" si="18"/>
        <v>0</v>
      </c>
    </row>
    <row r="259" spans="2:21" ht="12.75" hidden="1">
      <c r="B259" s="3" t="s">
        <v>34</v>
      </c>
      <c r="G259" s="28"/>
      <c r="H259" s="28"/>
      <c r="I259" s="28"/>
      <c r="J259" s="28"/>
      <c r="O259" s="21">
        <f t="shared" si="17"/>
        <v>0</v>
      </c>
      <c r="P259" s="27">
        <f t="shared" si="16"/>
        <v>0</v>
      </c>
      <c r="U259" s="23">
        <f t="shared" si="18"/>
        <v>0</v>
      </c>
    </row>
    <row r="260" spans="1:21" ht="12.75">
      <c r="A260">
        <v>10</v>
      </c>
      <c r="B260">
        <v>2</v>
      </c>
      <c r="C260" t="e">
        <f>DGET(List3!$A$2:$E$999,2,$B259:B260)</f>
        <v>#VALUE!</v>
      </c>
      <c r="D260" t="e">
        <f>DGET(List3!$A$2:$E$999,3,$B259:$B260)</f>
        <v>#VALUE!</v>
      </c>
      <c r="E260" s="4" t="e">
        <f>DGET(List3!$A$2:$E$999,4,$B259:$B260)</f>
        <v>#VALUE!</v>
      </c>
      <c r="F260" s="4" t="e">
        <f>DGET(List3!$A$2:$E$999,5,$B259:$B260)</f>
        <v>#VALUE!</v>
      </c>
      <c r="G260" s="28"/>
      <c r="H260" s="28"/>
      <c r="I260" s="28"/>
      <c r="J260" s="28"/>
      <c r="O260" s="21">
        <f t="shared" si="17"/>
        <v>0</v>
      </c>
      <c r="P260" s="27">
        <f t="shared" si="16"/>
        <v>0</v>
      </c>
      <c r="U260" s="23">
        <f t="shared" si="18"/>
        <v>0</v>
      </c>
    </row>
    <row r="261" spans="2:21" ht="12.75" hidden="1">
      <c r="B261" s="3" t="s">
        <v>34</v>
      </c>
      <c r="G261" s="28"/>
      <c r="H261" s="28"/>
      <c r="I261" s="28"/>
      <c r="J261" s="28"/>
      <c r="O261" s="21">
        <f t="shared" si="17"/>
        <v>0</v>
      </c>
      <c r="P261" s="27">
        <f t="shared" si="16"/>
        <v>0</v>
      </c>
      <c r="U261" s="23">
        <f t="shared" si="18"/>
        <v>0</v>
      </c>
    </row>
    <row r="262" spans="1:21" ht="12.75">
      <c r="A262">
        <v>11</v>
      </c>
      <c r="B262">
        <v>3</v>
      </c>
      <c r="C262" t="e">
        <f>DGET(List3!$A$2:$E$999,2,$B261:B262)</f>
        <v>#VALUE!</v>
      </c>
      <c r="D262" t="e">
        <f>DGET(List3!$A$2:$E$999,3,$B261:$B262)</f>
        <v>#VALUE!</v>
      </c>
      <c r="E262" s="4" t="e">
        <f>DGET(List3!$A$2:$E$999,4,$B261:$B262)</f>
        <v>#VALUE!</v>
      </c>
      <c r="F262" s="4" t="e">
        <f>DGET(List3!$A$2:$E$999,5,$B261:$B262)</f>
        <v>#VALUE!</v>
      </c>
      <c r="G262" s="28"/>
      <c r="H262" s="28"/>
      <c r="I262" s="28"/>
      <c r="J262" s="28"/>
      <c r="O262" s="21">
        <f t="shared" si="17"/>
        <v>0</v>
      </c>
      <c r="P262" s="27">
        <f t="shared" si="16"/>
        <v>0</v>
      </c>
      <c r="U262" s="23">
        <f t="shared" si="18"/>
        <v>0</v>
      </c>
    </row>
    <row r="263" spans="2:21" ht="12.75" hidden="1">
      <c r="B263" s="3" t="s">
        <v>34</v>
      </c>
      <c r="G263" s="28"/>
      <c r="H263" s="28"/>
      <c r="I263" s="28"/>
      <c r="J263" s="28"/>
      <c r="O263" s="21">
        <f t="shared" si="17"/>
        <v>0</v>
      </c>
      <c r="P263" s="27">
        <f t="shared" si="16"/>
        <v>0</v>
      </c>
      <c r="U263" s="23">
        <f t="shared" si="18"/>
        <v>0</v>
      </c>
    </row>
    <row r="264" spans="1:21" ht="12.75">
      <c r="A264">
        <v>12</v>
      </c>
      <c r="B264">
        <v>4</v>
      </c>
      <c r="C264" t="e">
        <f>DGET(List3!$A$2:$E$999,2,$B263:B264)</f>
        <v>#VALUE!</v>
      </c>
      <c r="D264" t="e">
        <f>DGET(List3!$A$2:$E$999,3,$B263:$B264)</f>
        <v>#VALUE!</v>
      </c>
      <c r="E264" s="4" t="e">
        <f>DGET(List3!$A$2:$E$999,4,$B263:$B264)</f>
        <v>#VALUE!</v>
      </c>
      <c r="F264" s="4" t="e">
        <f>DGET(List3!$A$2:$E$999,5,$B263:$B264)</f>
        <v>#VALUE!</v>
      </c>
      <c r="G264" s="28"/>
      <c r="H264" s="28"/>
      <c r="I264" s="28"/>
      <c r="J264" s="28"/>
      <c r="O264" s="21">
        <f t="shared" si="17"/>
        <v>0</v>
      </c>
      <c r="P264" s="27">
        <f t="shared" si="16"/>
        <v>0</v>
      </c>
      <c r="U264" s="23">
        <f t="shared" si="18"/>
        <v>0</v>
      </c>
    </row>
    <row r="265" spans="2:21" ht="12.75" hidden="1">
      <c r="B265" s="3" t="s">
        <v>34</v>
      </c>
      <c r="G265" s="28"/>
      <c r="H265" s="28"/>
      <c r="I265" s="28"/>
      <c r="J265" s="28"/>
      <c r="O265" s="21">
        <f t="shared" si="17"/>
        <v>0</v>
      </c>
      <c r="P265" s="27">
        <f t="shared" si="16"/>
        <v>0</v>
      </c>
      <c r="U265" s="23">
        <f t="shared" si="18"/>
        <v>0</v>
      </c>
    </row>
    <row r="266" spans="1:21" ht="12.75">
      <c r="A266">
        <v>13</v>
      </c>
      <c r="B266">
        <v>5</v>
      </c>
      <c r="C266" t="e">
        <f>DGET(List3!$A$2:$E$999,2,$B265:B266)</f>
        <v>#VALUE!</v>
      </c>
      <c r="D266" t="e">
        <f>DGET(List3!$A$2:$E$999,3,$B265:$B266)</f>
        <v>#VALUE!</v>
      </c>
      <c r="E266" s="4" t="e">
        <f>DGET(List3!$A$2:$E$999,4,$B265:$B266)</f>
        <v>#VALUE!</v>
      </c>
      <c r="F266" s="4" t="e">
        <f>DGET(List3!$A$2:$E$999,5,$B265:$B266)</f>
        <v>#VALUE!</v>
      </c>
      <c r="G266" s="28"/>
      <c r="H266" s="28"/>
      <c r="I266" s="28"/>
      <c r="J266" s="28"/>
      <c r="O266" s="21">
        <f t="shared" si="17"/>
        <v>0</v>
      </c>
      <c r="P266" s="27">
        <f t="shared" si="16"/>
        <v>0</v>
      </c>
      <c r="U266" s="23">
        <f t="shared" si="18"/>
        <v>0</v>
      </c>
    </row>
    <row r="267" spans="2:21" ht="12.75" hidden="1">
      <c r="B267" s="3" t="s">
        <v>34</v>
      </c>
      <c r="G267" s="28"/>
      <c r="H267" s="28"/>
      <c r="I267" s="28"/>
      <c r="J267" s="28"/>
      <c r="O267" s="21">
        <f t="shared" si="17"/>
        <v>0</v>
      </c>
      <c r="P267" s="27">
        <f t="shared" si="16"/>
        <v>0</v>
      </c>
      <c r="U267" s="23">
        <f t="shared" si="18"/>
        <v>0</v>
      </c>
    </row>
    <row r="268" spans="1:21" ht="12.75">
      <c r="A268">
        <v>14</v>
      </c>
      <c r="B268">
        <v>6</v>
      </c>
      <c r="C268" t="e">
        <f>DGET(List3!$A$2:$E$999,2,$B267:B268)</f>
        <v>#VALUE!</v>
      </c>
      <c r="D268" t="e">
        <f>DGET(List3!$A$2:$E$999,3,$B267:$B268)</f>
        <v>#VALUE!</v>
      </c>
      <c r="E268" s="4" t="e">
        <f>DGET(List3!$A$2:$E$999,4,$B267:$B268)</f>
        <v>#VALUE!</v>
      </c>
      <c r="F268" s="4" t="e">
        <f>DGET(List3!$A$2:$E$999,5,$B267:$B268)</f>
        <v>#VALUE!</v>
      </c>
      <c r="G268" s="28"/>
      <c r="H268" s="28"/>
      <c r="I268" s="28"/>
      <c r="J268" s="28"/>
      <c r="O268" s="21">
        <f t="shared" si="17"/>
        <v>0</v>
      </c>
      <c r="P268" s="27">
        <f t="shared" si="16"/>
        <v>0</v>
      </c>
      <c r="U268" s="23">
        <f t="shared" si="18"/>
        <v>0</v>
      </c>
    </row>
    <row r="269" spans="2:21" ht="12.75" hidden="1">
      <c r="B269" s="3" t="s">
        <v>34</v>
      </c>
      <c r="G269" s="28"/>
      <c r="H269" s="28"/>
      <c r="I269" s="28"/>
      <c r="J269" s="28"/>
      <c r="O269" s="21">
        <f t="shared" si="17"/>
        <v>0</v>
      </c>
      <c r="P269" s="27">
        <f t="shared" si="16"/>
        <v>0</v>
      </c>
      <c r="U269" s="23">
        <f t="shared" si="18"/>
        <v>0</v>
      </c>
    </row>
    <row r="270" spans="1:21" ht="12.75">
      <c r="A270">
        <v>15</v>
      </c>
      <c r="B270">
        <v>7</v>
      </c>
      <c r="C270" t="e">
        <f>DGET(List3!$A$2:$E$999,2,$B269:B270)</f>
        <v>#VALUE!</v>
      </c>
      <c r="D270" t="e">
        <f>DGET(List3!$A$2:$E$999,3,$B269:$B270)</f>
        <v>#VALUE!</v>
      </c>
      <c r="E270" s="4" t="e">
        <f>DGET(List3!$A$2:$E$999,4,$B269:$B270)</f>
        <v>#VALUE!</v>
      </c>
      <c r="F270" s="4" t="e">
        <f>DGET(List3!$A$2:$E$999,5,$B269:$B270)</f>
        <v>#VALUE!</v>
      </c>
      <c r="G270" s="28"/>
      <c r="H270" s="28"/>
      <c r="I270" s="28"/>
      <c r="J270" s="28"/>
      <c r="O270" s="21">
        <f t="shared" si="17"/>
        <v>0</v>
      </c>
      <c r="P270" s="27">
        <f t="shared" si="16"/>
        <v>0</v>
      </c>
      <c r="U270" s="23">
        <f t="shared" si="18"/>
        <v>0</v>
      </c>
    </row>
    <row r="271" spans="2:21" ht="12.75" hidden="1">
      <c r="B271" s="3" t="s">
        <v>34</v>
      </c>
      <c r="G271" s="28"/>
      <c r="H271" s="28"/>
      <c r="I271" s="28"/>
      <c r="J271" s="28"/>
      <c r="O271" s="21">
        <f t="shared" si="17"/>
        <v>0</v>
      </c>
      <c r="P271" s="27">
        <f t="shared" si="16"/>
        <v>0</v>
      </c>
      <c r="U271" s="23">
        <f t="shared" si="18"/>
        <v>0</v>
      </c>
    </row>
    <row r="272" spans="1:21" ht="12.75">
      <c r="A272">
        <v>16</v>
      </c>
      <c r="B272">
        <v>8</v>
      </c>
      <c r="C272" t="e">
        <f>DGET(List3!$A$2:$E$999,2,$B271:B272)</f>
        <v>#VALUE!</v>
      </c>
      <c r="D272" t="e">
        <f>DGET(List3!$A$2:$E$999,3,$B271:$B272)</f>
        <v>#VALUE!</v>
      </c>
      <c r="E272" s="4" t="e">
        <f>DGET(List3!$A$2:$E$999,4,$B271:$B272)</f>
        <v>#VALUE!</v>
      </c>
      <c r="F272" s="4" t="e">
        <f>DGET(List3!$A$2:$E$999,5,$B271:$B272)</f>
        <v>#VALUE!</v>
      </c>
      <c r="G272" s="28"/>
      <c r="H272" s="28"/>
      <c r="I272" s="28"/>
      <c r="J272" s="28"/>
      <c r="O272" s="21">
        <f t="shared" si="17"/>
        <v>0</v>
      </c>
      <c r="P272" s="27">
        <f t="shared" si="16"/>
        <v>0</v>
      </c>
      <c r="U272" s="23">
        <f t="shared" si="18"/>
        <v>0</v>
      </c>
    </row>
    <row r="273" spans="2:21" ht="12.75" hidden="1">
      <c r="B273" s="3" t="s">
        <v>34</v>
      </c>
      <c r="G273" s="28"/>
      <c r="H273" s="28"/>
      <c r="I273" s="28"/>
      <c r="J273" s="28"/>
      <c r="O273" s="21">
        <f t="shared" si="17"/>
        <v>0</v>
      </c>
      <c r="P273" s="27">
        <f t="shared" si="16"/>
        <v>0</v>
      </c>
      <c r="U273" s="23">
        <f t="shared" si="18"/>
        <v>0</v>
      </c>
    </row>
    <row r="274" spans="1:21" ht="12.75">
      <c r="A274">
        <v>17</v>
      </c>
      <c r="B274">
        <v>9</v>
      </c>
      <c r="C274" t="e">
        <f>DGET(List3!$A$2:$E$999,2,$B273:B274)</f>
        <v>#VALUE!</v>
      </c>
      <c r="D274" t="e">
        <f>DGET(List3!$A$2:$E$999,3,$B273:$B274)</f>
        <v>#VALUE!</v>
      </c>
      <c r="E274" s="4" t="e">
        <f>DGET(List3!$A$2:$E$999,4,$B273:$B274)</f>
        <v>#VALUE!</v>
      </c>
      <c r="F274" s="4" t="e">
        <f>DGET(List3!$A$2:$E$999,5,$B273:$B274)</f>
        <v>#VALUE!</v>
      </c>
      <c r="G274" s="28"/>
      <c r="H274" s="28"/>
      <c r="I274" s="28"/>
      <c r="J274" s="28"/>
      <c r="O274" s="21">
        <f t="shared" si="17"/>
        <v>0</v>
      </c>
      <c r="P274" s="27">
        <f aca="true" t="shared" si="19" ref="P274:P300">MAX(K274:N274)-MIN(K274:N274)</f>
        <v>0</v>
      </c>
      <c r="U274" s="23">
        <f t="shared" si="18"/>
        <v>0</v>
      </c>
    </row>
    <row r="275" spans="2:21" ht="12.75" hidden="1">
      <c r="B275" s="3" t="s">
        <v>34</v>
      </c>
      <c r="G275" s="28"/>
      <c r="H275" s="28"/>
      <c r="I275" s="28"/>
      <c r="J275" s="28"/>
      <c r="O275" s="21">
        <f t="shared" si="17"/>
        <v>0</v>
      </c>
      <c r="P275" s="27">
        <f t="shared" si="19"/>
        <v>0</v>
      </c>
      <c r="U275" s="23">
        <f t="shared" si="18"/>
        <v>0</v>
      </c>
    </row>
    <row r="276" spans="1:21" ht="12.75">
      <c r="A276">
        <v>18</v>
      </c>
      <c r="B276">
        <v>10</v>
      </c>
      <c r="C276" t="e">
        <f>DGET(List3!$A$2:$E$999,2,$B275:B276)</f>
        <v>#VALUE!</v>
      </c>
      <c r="D276" t="e">
        <f>DGET(List3!$A$2:$E$999,3,$B275:$B276)</f>
        <v>#VALUE!</v>
      </c>
      <c r="E276" s="4" t="e">
        <f>DGET(List3!$A$2:$E$999,4,$B275:$B276)</f>
        <v>#VALUE!</v>
      </c>
      <c r="F276" s="4" t="e">
        <f>DGET(List3!$A$2:$E$999,5,$B275:$B276)</f>
        <v>#VALUE!</v>
      </c>
      <c r="G276" s="28"/>
      <c r="H276" s="28"/>
      <c r="I276" s="28"/>
      <c r="J276" s="28"/>
      <c r="O276" s="21">
        <f t="shared" si="17"/>
        <v>0</v>
      </c>
      <c r="P276" s="27">
        <f t="shared" si="19"/>
        <v>0</v>
      </c>
      <c r="U276" s="23">
        <f t="shared" si="18"/>
        <v>0</v>
      </c>
    </row>
    <row r="277" spans="2:21" ht="12.75" hidden="1">
      <c r="B277" s="3" t="s">
        <v>34</v>
      </c>
      <c r="G277" s="28"/>
      <c r="H277" s="28"/>
      <c r="I277" s="28"/>
      <c r="J277" s="28"/>
      <c r="O277" s="21">
        <f t="shared" si="17"/>
        <v>0</v>
      </c>
      <c r="P277" s="27">
        <f t="shared" si="19"/>
        <v>0</v>
      </c>
      <c r="U277" s="23">
        <f t="shared" si="18"/>
        <v>0</v>
      </c>
    </row>
    <row r="278" spans="1:21" ht="12.75">
      <c r="A278">
        <v>19</v>
      </c>
      <c r="B278">
        <v>11</v>
      </c>
      <c r="C278" t="e">
        <f>DGET(List3!$A$2:$E$999,2,$B277:B278)</f>
        <v>#VALUE!</v>
      </c>
      <c r="D278" t="e">
        <f>DGET(List3!$A$2:$E$999,3,$B277:$B278)</f>
        <v>#VALUE!</v>
      </c>
      <c r="E278" s="4" t="e">
        <f>DGET(List3!$A$2:$E$999,4,$B277:$B278)</f>
        <v>#VALUE!</v>
      </c>
      <c r="F278" s="4" t="e">
        <f>DGET(List3!$A$2:$E$999,5,$B277:$B278)</f>
        <v>#VALUE!</v>
      </c>
      <c r="G278" s="28"/>
      <c r="H278" s="28"/>
      <c r="I278" s="28"/>
      <c r="J278" s="28"/>
      <c r="O278" s="21">
        <f t="shared" si="17"/>
        <v>0</v>
      </c>
      <c r="P278" s="27">
        <f t="shared" si="19"/>
        <v>0</v>
      </c>
      <c r="U278" s="23">
        <f t="shared" si="18"/>
        <v>0</v>
      </c>
    </row>
    <row r="279" spans="2:21" ht="12.75" hidden="1">
      <c r="B279" s="3" t="s">
        <v>34</v>
      </c>
      <c r="G279" s="28"/>
      <c r="H279" s="28"/>
      <c r="I279" s="28"/>
      <c r="J279" s="28"/>
      <c r="O279" s="21">
        <f t="shared" si="17"/>
        <v>0</v>
      </c>
      <c r="P279" s="27">
        <f t="shared" si="19"/>
        <v>0</v>
      </c>
      <c r="U279" s="23">
        <f t="shared" si="18"/>
        <v>0</v>
      </c>
    </row>
    <row r="280" spans="1:21" ht="12.75">
      <c r="A280">
        <v>20</v>
      </c>
      <c r="B280">
        <v>12</v>
      </c>
      <c r="C280" t="e">
        <f>DGET(List3!$A$2:$E$999,2,$B279:B280)</f>
        <v>#VALUE!</v>
      </c>
      <c r="D280" t="e">
        <f>DGET(List3!$A$2:$E$999,3,$B279:$B280)</f>
        <v>#VALUE!</v>
      </c>
      <c r="E280" s="4" t="e">
        <f>DGET(List3!$A$2:$E$999,4,$B279:$B280)</f>
        <v>#VALUE!</v>
      </c>
      <c r="F280" s="4" t="e">
        <f>DGET(List3!$A$2:$E$999,5,$B279:$B280)</f>
        <v>#VALUE!</v>
      </c>
      <c r="G280" s="28"/>
      <c r="H280" s="28"/>
      <c r="I280" s="28"/>
      <c r="J280" s="28"/>
      <c r="O280" s="21">
        <f t="shared" si="17"/>
        <v>0</v>
      </c>
      <c r="P280" s="27">
        <f t="shared" si="19"/>
        <v>0</v>
      </c>
      <c r="U280" s="23">
        <f t="shared" si="18"/>
        <v>0</v>
      </c>
    </row>
    <row r="281" spans="2:21" ht="12.75" hidden="1">
      <c r="B281" s="3" t="s">
        <v>34</v>
      </c>
      <c r="G281" s="28"/>
      <c r="H281" s="28"/>
      <c r="I281" s="28"/>
      <c r="J281" s="28"/>
      <c r="O281" s="21">
        <f t="shared" si="17"/>
        <v>0</v>
      </c>
      <c r="P281" s="27">
        <f t="shared" si="19"/>
        <v>0</v>
      </c>
      <c r="U281" s="23">
        <f t="shared" si="18"/>
        <v>0</v>
      </c>
    </row>
    <row r="282" spans="1:21" ht="12.75">
      <c r="A282">
        <v>21</v>
      </c>
      <c r="B282">
        <v>13</v>
      </c>
      <c r="C282" t="e">
        <f>DGET(List3!$A$2:$E$999,2,$B281:B282)</f>
        <v>#VALUE!</v>
      </c>
      <c r="D282" t="e">
        <f>DGET(List3!$A$2:$E$999,3,$B281:$B282)</f>
        <v>#VALUE!</v>
      </c>
      <c r="E282" s="4" t="e">
        <f>DGET(List3!$A$2:$E$999,4,$B281:$B282)</f>
        <v>#VALUE!</v>
      </c>
      <c r="F282" s="4" t="e">
        <f>DGET(List3!$A$2:$E$999,5,$B281:$B282)</f>
        <v>#VALUE!</v>
      </c>
      <c r="G282" s="28"/>
      <c r="H282" s="28"/>
      <c r="I282" s="28"/>
      <c r="J282" s="28"/>
      <c r="O282" s="21">
        <f t="shared" si="17"/>
        <v>0</v>
      </c>
      <c r="P282" s="27">
        <f t="shared" si="19"/>
        <v>0</v>
      </c>
      <c r="U282" s="23">
        <f t="shared" si="18"/>
        <v>0</v>
      </c>
    </row>
    <row r="283" spans="2:21" ht="12.75" hidden="1">
      <c r="B283" s="3" t="s">
        <v>34</v>
      </c>
      <c r="G283" s="28"/>
      <c r="H283" s="28"/>
      <c r="I283" s="28"/>
      <c r="J283" s="28"/>
      <c r="O283" s="21">
        <f t="shared" si="17"/>
        <v>0</v>
      </c>
      <c r="P283" s="27">
        <f t="shared" si="19"/>
        <v>0</v>
      </c>
      <c r="U283" s="23">
        <f t="shared" si="18"/>
        <v>0</v>
      </c>
    </row>
    <row r="284" spans="1:21" ht="12.75">
      <c r="A284">
        <v>22</v>
      </c>
      <c r="B284">
        <v>14</v>
      </c>
      <c r="C284" t="e">
        <f>DGET(List3!$A$2:$E$999,2,$B283:B284)</f>
        <v>#VALUE!</v>
      </c>
      <c r="D284" t="e">
        <f>DGET(List3!$A$2:$E$999,3,$B283:$B284)</f>
        <v>#VALUE!</v>
      </c>
      <c r="E284" s="4" t="e">
        <f>DGET(List3!$A$2:$E$999,4,$B283:$B284)</f>
        <v>#VALUE!</v>
      </c>
      <c r="F284" s="4" t="e">
        <f>DGET(List3!$A$2:$E$999,5,$B283:$B284)</f>
        <v>#VALUE!</v>
      </c>
      <c r="G284" s="28"/>
      <c r="H284" s="28"/>
      <c r="I284" s="28"/>
      <c r="J284" s="28"/>
      <c r="O284" s="21">
        <f t="shared" si="17"/>
        <v>0</v>
      </c>
      <c r="P284" s="27">
        <f t="shared" si="19"/>
        <v>0</v>
      </c>
      <c r="U284" s="23">
        <f t="shared" si="18"/>
        <v>0</v>
      </c>
    </row>
    <row r="285" spans="2:21" ht="12.75" hidden="1">
      <c r="B285" s="3" t="s">
        <v>34</v>
      </c>
      <c r="G285" s="28"/>
      <c r="H285" s="28"/>
      <c r="I285" s="28"/>
      <c r="J285" s="28"/>
      <c r="O285" s="21">
        <f t="shared" si="17"/>
        <v>0</v>
      </c>
      <c r="P285" s="27">
        <f t="shared" si="19"/>
        <v>0</v>
      </c>
      <c r="U285" s="23">
        <f t="shared" si="18"/>
        <v>0</v>
      </c>
    </row>
    <row r="286" spans="1:21" ht="12.75">
      <c r="A286">
        <v>23</v>
      </c>
      <c r="B286">
        <v>15</v>
      </c>
      <c r="C286" t="e">
        <f>DGET(List3!$A$2:$E$999,2,$B285:B286)</f>
        <v>#VALUE!</v>
      </c>
      <c r="D286" t="e">
        <f>DGET(List3!$A$2:$E$999,3,$B285:$B286)</f>
        <v>#VALUE!</v>
      </c>
      <c r="E286" s="4" t="e">
        <f>DGET(List3!$A$2:$E$999,4,$B285:$B286)</f>
        <v>#VALUE!</v>
      </c>
      <c r="F286" s="4" t="e">
        <f>DGET(List3!$A$2:$E$999,5,$B285:$B286)</f>
        <v>#VALUE!</v>
      </c>
      <c r="G286" s="28"/>
      <c r="H286" s="28"/>
      <c r="I286" s="28"/>
      <c r="J286" s="28"/>
      <c r="O286" s="21">
        <f t="shared" si="17"/>
        <v>0</v>
      </c>
      <c r="P286" s="27">
        <f t="shared" si="19"/>
        <v>0</v>
      </c>
      <c r="U286" s="23">
        <f t="shared" si="18"/>
        <v>0</v>
      </c>
    </row>
    <row r="287" spans="2:21" ht="12.75" hidden="1">
      <c r="B287" s="3" t="s">
        <v>34</v>
      </c>
      <c r="G287" s="28"/>
      <c r="H287" s="28"/>
      <c r="I287" s="28"/>
      <c r="J287" s="28"/>
      <c r="O287" s="21">
        <f t="shared" si="17"/>
        <v>0</v>
      </c>
      <c r="P287" s="27">
        <f t="shared" si="19"/>
        <v>0</v>
      </c>
      <c r="U287" s="23">
        <f t="shared" si="18"/>
        <v>0</v>
      </c>
    </row>
    <row r="288" spans="1:21" ht="12.75">
      <c r="A288">
        <v>24</v>
      </c>
      <c r="B288">
        <v>16</v>
      </c>
      <c r="C288" t="e">
        <f>DGET(List3!$A$2:$E$999,2,$B287:B288)</f>
        <v>#VALUE!</v>
      </c>
      <c r="D288" t="e">
        <f>DGET(List3!$A$2:$E$999,3,$B287:$B288)</f>
        <v>#VALUE!</v>
      </c>
      <c r="E288" s="4" t="e">
        <f>DGET(List3!$A$2:$E$999,4,$B287:$B288)</f>
        <v>#VALUE!</v>
      </c>
      <c r="F288" s="4" t="e">
        <f>DGET(List3!$A$2:$E$999,5,$B287:$B288)</f>
        <v>#VALUE!</v>
      </c>
      <c r="G288" s="28"/>
      <c r="H288" s="28"/>
      <c r="I288" s="28"/>
      <c r="J288" s="28"/>
      <c r="O288" s="21">
        <f t="shared" si="17"/>
        <v>0</v>
      </c>
      <c r="P288" s="27">
        <f t="shared" si="19"/>
        <v>0</v>
      </c>
      <c r="U288" s="23">
        <f t="shared" si="18"/>
        <v>0</v>
      </c>
    </row>
    <row r="289" spans="2:21" ht="12.75" hidden="1">
      <c r="B289" s="3" t="s">
        <v>34</v>
      </c>
      <c r="G289" s="28"/>
      <c r="H289" s="28"/>
      <c r="I289" s="28"/>
      <c r="J289" s="28"/>
      <c r="O289" s="21">
        <f t="shared" si="17"/>
        <v>0</v>
      </c>
      <c r="P289" s="27">
        <f t="shared" si="19"/>
        <v>0</v>
      </c>
      <c r="U289" s="23">
        <f t="shared" si="18"/>
        <v>0</v>
      </c>
    </row>
    <row r="290" spans="1:21" ht="12.75">
      <c r="A290">
        <v>25</v>
      </c>
      <c r="B290">
        <v>17</v>
      </c>
      <c r="C290" t="e">
        <f>DGET(List3!$A$2:$E$999,2,$B289:B290)</f>
        <v>#VALUE!</v>
      </c>
      <c r="D290" t="e">
        <f>DGET(List3!$A$2:$E$999,3,$B289:$B290)</f>
        <v>#VALUE!</v>
      </c>
      <c r="E290" s="4" t="e">
        <f>DGET(List3!$A$2:$E$999,4,$B289:$B290)</f>
        <v>#VALUE!</v>
      </c>
      <c r="F290" s="4" t="e">
        <f>DGET(List3!$A$2:$E$999,5,$B289:$B290)</f>
        <v>#VALUE!</v>
      </c>
      <c r="G290" s="28"/>
      <c r="H290" s="28"/>
      <c r="I290" s="28"/>
      <c r="J290" s="28"/>
      <c r="O290" s="21">
        <f t="shared" si="17"/>
        <v>0</v>
      </c>
      <c r="P290" s="27">
        <f t="shared" si="19"/>
        <v>0</v>
      </c>
      <c r="U290" s="23">
        <f t="shared" si="18"/>
        <v>0</v>
      </c>
    </row>
    <row r="291" spans="2:21" ht="12.75" hidden="1">
      <c r="B291" s="3" t="s">
        <v>34</v>
      </c>
      <c r="G291" s="28"/>
      <c r="H291" s="28"/>
      <c r="I291" s="28"/>
      <c r="J291" s="28"/>
      <c r="O291" s="21">
        <f t="shared" si="17"/>
        <v>0</v>
      </c>
      <c r="P291" s="27">
        <f t="shared" si="19"/>
        <v>0</v>
      </c>
      <c r="U291" s="23">
        <f t="shared" si="18"/>
        <v>0</v>
      </c>
    </row>
    <row r="292" spans="1:21" ht="12.75">
      <c r="A292">
        <v>26</v>
      </c>
      <c r="B292">
        <v>18</v>
      </c>
      <c r="C292" t="e">
        <f>DGET(List3!$A$2:$E$999,2,$B291:B292)</f>
        <v>#VALUE!</v>
      </c>
      <c r="D292" t="e">
        <f>DGET(List3!$A$2:$E$999,3,$B291:$B292)</f>
        <v>#VALUE!</v>
      </c>
      <c r="E292" s="4" t="e">
        <f>DGET(List3!$A$2:$E$999,4,$B291:$B292)</f>
        <v>#VALUE!</v>
      </c>
      <c r="F292" s="4" t="e">
        <f>DGET(List3!$A$2:$E$999,5,$B291:$B292)</f>
        <v>#VALUE!</v>
      </c>
      <c r="G292" s="28"/>
      <c r="H292" s="28"/>
      <c r="I292" s="28"/>
      <c r="J292" s="28"/>
      <c r="O292" s="21">
        <f t="shared" si="17"/>
        <v>0</v>
      </c>
      <c r="P292" s="27">
        <f t="shared" si="19"/>
        <v>0</v>
      </c>
      <c r="U292" s="23">
        <f t="shared" si="18"/>
        <v>0</v>
      </c>
    </row>
    <row r="293" spans="2:21" ht="12.75" hidden="1">
      <c r="B293" s="3" t="s">
        <v>34</v>
      </c>
      <c r="G293" s="28"/>
      <c r="H293" s="28"/>
      <c r="I293" s="28"/>
      <c r="J293" s="28"/>
      <c r="O293" s="21">
        <f t="shared" si="17"/>
        <v>0</v>
      </c>
      <c r="P293" s="27">
        <f t="shared" si="19"/>
        <v>0</v>
      </c>
      <c r="U293" s="23">
        <f t="shared" si="18"/>
        <v>0</v>
      </c>
    </row>
    <row r="294" spans="1:21" ht="12.75">
      <c r="A294">
        <v>27</v>
      </c>
      <c r="B294">
        <v>19</v>
      </c>
      <c r="C294" t="e">
        <f>DGET(List3!$A$2:$E$999,2,$B293:B294)</f>
        <v>#VALUE!</v>
      </c>
      <c r="D294" t="e">
        <f>DGET(List3!$A$2:$E$999,3,$B293:$B294)</f>
        <v>#VALUE!</v>
      </c>
      <c r="E294" s="4" t="e">
        <f>DGET(List3!$A$2:$E$999,4,$B293:$B294)</f>
        <v>#VALUE!</v>
      </c>
      <c r="F294" s="4" t="e">
        <f>DGET(List3!$A$2:$E$999,5,$B293:$B294)</f>
        <v>#VALUE!</v>
      </c>
      <c r="G294" s="28"/>
      <c r="H294" s="28"/>
      <c r="I294" s="28"/>
      <c r="J294" s="28"/>
      <c r="O294" s="21">
        <f t="shared" si="17"/>
        <v>0</v>
      </c>
      <c r="P294" s="27">
        <f t="shared" si="19"/>
        <v>0</v>
      </c>
      <c r="U294" s="23">
        <f t="shared" si="18"/>
        <v>0</v>
      </c>
    </row>
    <row r="295" spans="2:21" ht="12.75" hidden="1">
      <c r="B295" s="3" t="s">
        <v>34</v>
      </c>
      <c r="G295" s="28"/>
      <c r="H295" s="28"/>
      <c r="I295" s="28"/>
      <c r="J295" s="28"/>
      <c r="O295" s="21">
        <f t="shared" si="17"/>
        <v>0</v>
      </c>
      <c r="P295" s="27">
        <f t="shared" si="19"/>
        <v>0</v>
      </c>
      <c r="U295" s="23">
        <f t="shared" si="18"/>
        <v>0</v>
      </c>
    </row>
    <row r="296" spans="1:21" ht="12.75">
      <c r="A296">
        <v>28</v>
      </c>
      <c r="B296">
        <v>20</v>
      </c>
      <c r="C296" t="e">
        <f>DGET(List3!$A$2:$E$999,2,$B295:B296)</f>
        <v>#VALUE!</v>
      </c>
      <c r="D296" t="e">
        <f>DGET(List3!$A$2:$E$999,3,$B295:$B296)</f>
        <v>#VALUE!</v>
      </c>
      <c r="E296" s="4" t="e">
        <f>DGET(List3!$A$2:$E$999,4,$B295:$B296)</f>
        <v>#VALUE!</v>
      </c>
      <c r="F296" s="4" t="e">
        <f>DGET(List3!$A$2:$E$999,5,$B295:$B296)</f>
        <v>#VALUE!</v>
      </c>
      <c r="G296" s="28"/>
      <c r="H296" s="28"/>
      <c r="I296" s="28"/>
      <c r="J296" s="28"/>
      <c r="O296" s="21">
        <f t="shared" si="17"/>
        <v>0</v>
      </c>
      <c r="P296" s="27">
        <f t="shared" si="19"/>
        <v>0</v>
      </c>
      <c r="U296" s="23">
        <f t="shared" si="18"/>
        <v>0</v>
      </c>
    </row>
    <row r="297" spans="2:21" ht="12.75" hidden="1">
      <c r="B297" s="3" t="s">
        <v>34</v>
      </c>
      <c r="G297" s="28"/>
      <c r="H297" s="28"/>
      <c r="I297" s="28"/>
      <c r="J297" s="28"/>
      <c r="O297" s="21">
        <f t="shared" si="17"/>
        <v>0</v>
      </c>
      <c r="P297" s="27">
        <f t="shared" si="19"/>
        <v>0</v>
      </c>
      <c r="U297" s="23">
        <f t="shared" si="18"/>
        <v>0</v>
      </c>
    </row>
    <row r="298" spans="1:21" ht="12.75">
      <c r="A298">
        <v>29</v>
      </c>
      <c r="B298">
        <v>21</v>
      </c>
      <c r="C298" t="e">
        <f>DGET(List3!$A$2:$E$999,2,$B297:B298)</f>
        <v>#VALUE!</v>
      </c>
      <c r="D298" t="e">
        <f>DGET(List3!$A$2:$E$999,3,$B297:$B298)</f>
        <v>#VALUE!</v>
      </c>
      <c r="E298" s="4" t="e">
        <f>DGET(List3!$A$2:$E$999,4,$B297:$B298)</f>
        <v>#VALUE!</v>
      </c>
      <c r="F298" s="4" t="e">
        <f>DGET(List3!$A$2:$E$999,5,$B297:$B298)</f>
        <v>#VALUE!</v>
      </c>
      <c r="G298" s="28"/>
      <c r="H298" s="28"/>
      <c r="I298" s="28"/>
      <c r="J298" s="28"/>
      <c r="O298" s="21">
        <f t="shared" si="17"/>
        <v>0</v>
      </c>
      <c r="P298" s="27">
        <f t="shared" si="19"/>
        <v>0</v>
      </c>
      <c r="U298" s="23">
        <f t="shared" si="18"/>
        <v>0</v>
      </c>
    </row>
    <row r="299" spans="2:21" ht="12.75" hidden="1">
      <c r="B299" s="3" t="s">
        <v>34</v>
      </c>
      <c r="G299" s="28"/>
      <c r="H299" s="28"/>
      <c r="I299" s="28"/>
      <c r="J299" s="28"/>
      <c r="O299" s="21">
        <f t="shared" si="17"/>
        <v>0</v>
      </c>
      <c r="P299" s="27">
        <f t="shared" si="19"/>
        <v>0</v>
      </c>
      <c r="U299" s="23">
        <f t="shared" si="18"/>
        <v>0</v>
      </c>
    </row>
    <row r="300" spans="1:21" ht="12.75">
      <c r="A300">
        <v>30</v>
      </c>
      <c r="B300">
        <v>22</v>
      </c>
      <c r="C300" t="e">
        <f>DGET(List3!$A$2:$E$999,2,$B299:B300)</f>
        <v>#VALUE!</v>
      </c>
      <c r="D300" t="e">
        <f>DGET(List3!$A$2:$E$999,3,$B299:$B300)</f>
        <v>#VALUE!</v>
      </c>
      <c r="E300" s="4" t="e">
        <f>DGET(List3!$A$2:$E$999,4,$B299:$B300)</f>
        <v>#VALUE!</v>
      </c>
      <c r="F300" s="4" t="e">
        <f>DGET(List3!$A$2:$E$999,5,$B299:$B300)</f>
        <v>#VALUE!</v>
      </c>
      <c r="G300" s="28"/>
      <c r="H300" s="28"/>
      <c r="I300" s="28"/>
      <c r="J300" s="28"/>
      <c r="O300" s="21">
        <f t="shared" si="17"/>
        <v>0</v>
      </c>
      <c r="P300" s="27">
        <f t="shared" si="19"/>
        <v>0</v>
      </c>
      <c r="U300" s="23">
        <f t="shared" si="18"/>
        <v>0</v>
      </c>
    </row>
    <row r="301" ht="12.75">
      <c r="P301" s="20"/>
    </row>
    <row r="302" spans="2:16" ht="15.75">
      <c r="B302" s="60" t="s">
        <v>520</v>
      </c>
      <c r="C302" s="60"/>
      <c r="D302" s="60"/>
      <c r="P302" s="20"/>
    </row>
    <row r="303" spans="2:21" ht="12.75">
      <c r="B303" s="3" t="s">
        <v>34</v>
      </c>
      <c r="C303" s="1" t="s">
        <v>0</v>
      </c>
      <c r="D303" s="1" t="s">
        <v>1</v>
      </c>
      <c r="E303" s="1" t="s">
        <v>2</v>
      </c>
      <c r="F303" s="1" t="s">
        <v>3</v>
      </c>
      <c r="G303" s="1" t="s">
        <v>4</v>
      </c>
      <c r="H303" s="1" t="s">
        <v>531</v>
      </c>
      <c r="I303" s="1" t="s">
        <v>5</v>
      </c>
      <c r="J303" s="1" t="s">
        <v>6</v>
      </c>
      <c r="K303" s="1" t="s">
        <v>7</v>
      </c>
      <c r="L303" s="1" t="s">
        <v>8</v>
      </c>
      <c r="M303" s="1" t="s">
        <v>522</v>
      </c>
      <c r="N303" s="1" t="s">
        <v>523</v>
      </c>
      <c r="O303" s="1" t="s">
        <v>9</v>
      </c>
      <c r="P303" s="1" t="s">
        <v>10</v>
      </c>
      <c r="Q303" s="1" t="s">
        <v>11</v>
      </c>
      <c r="R303" s="22" t="s">
        <v>528</v>
      </c>
      <c r="S303" s="1" t="s">
        <v>529</v>
      </c>
      <c r="T303" s="1" t="s">
        <v>530</v>
      </c>
      <c r="U303" s="1" t="s">
        <v>527</v>
      </c>
    </row>
    <row r="304" spans="1:21" ht="12.75">
      <c r="A304">
        <v>1</v>
      </c>
      <c r="B304">
        <v>0</v>
      </c>
      <c r="C304" t="e">
        <f>DGET(List3!$A$2:$E$999,2,$B303:B304)</f>
        <v>#VALUE!</v>
      </c>
      <c r="D304" t="e">
        <f>DGET(List3!$A$2:$E$999,3,$B303:$B304)</f>
        <v>#VALUE!</v>
      </c>
      <c r="E304" s="4" t="e">
        <f>DGET(List3!$A$2:$E$999,4,$B303:$B304)</f>
        <v>#VALUE!</v>
      </c>
      <c r="F304" s="4" t="e">
        <f>DGET(List3!$A$2:$E$999,5,$B303:$B304)</f>
        <v>#VALUE!</v>
      </c>
      <c r="G304" s="28"/>
      <c r="H304" s="28"/>
      <c r="I304" s="28"/>
      <c r="J304" s="28"/>
      <c r="O304" s="21">
        <f>SUM(G304:N304)</f>
        <v>0</v>
      </c>
      <c r="P304" s="27">
        <f aca="true" t="shared" si="20" ref="P304:P335">MAX(K304:N304)-MIN(K304:N304)</f>
        <v>0</v>
      </c>
      <c r="U304" s="23">
        <f>O304/4</f>
        <v>0</v>
      </c>
    </row>
    <row r="305" spans="2:21" ht="12.75" hidden="1">
      <c r="B305" s="3" t="s">
        <v>34</v>
      </c>
      <c r="G305" s="28"/>
      <c r="H305" s="28"/>
      <c r="I305" s="28"/>
      <c r="J305" s="28"/>
      <c r="O305" s="21">
        <f aca="true" t="shared" si="21" ref="O305:O361">SUM(G305:N305)</f>
        <v>0</v>
      </c>
      <c r="P305" s="27">
        <f t="shared" si="20"/>
        <v>0</v>
      </c>
      <c r="U305" s="23">
        <f aca="true" t="shared" si="22" ref="U305:U360">O305/4</f>
        <v>0</v>
      </c>
    </row>
    <row r="306" spans="1:21" ht="12.75">
      <c r="A306">
        <v>2</v>
      </c>
      <c r="B306">
        <v>0</v>
      </c>
      <c r="C306" t="e">
        <f>DGET(List3!$A$2:$E$999,2,$B305:B306)</f>
        <v>#VALUE!</v>
      </c>
      <c r="D306" t="e">
        <f>DGET(List3!$A$2:$E$999,3,$B305:$B306)</f>
        <v>#VALUE!</v>
      </c>
      <c r="E306" s="4" t="e">
        <f>DGET(List3!$A$2:$E$999,4,$B305:$B306)</f>
        <v>#VALUE!</v>
      </c>
      <c r="F306" s="4" t="e">
        <f>DGET(List3!$A$2:$E$999,5,$B305:$B306)</f>
        <v>#VALUE!</v>
      </c>
      <c r="G306" s="28"/>
      <c r="H306" s="28"/>
      <c r="I306" s="28"/>
      <c r="J306" s="28"/>
      <c r="O306" s="21">
        <f t="shared" si="21"/>
        <v>0</v>
      </c>
      <c r="P306" s="27">
        <f t="shared" si="20"/>
        <v>0</v>
      </c>
      <c r="U306" s="23">
        <f t="shared" si="22"/>
        <v>0</v>
      </c>
    </row>
    <row r="307" spans="2:21" ht="12.75" hidden="1">
      <c r="B307" s="3" t="s">
        <v>34</v>
      </c>
      <c r="G307" s="28"/>
      <c r="H307" s="28"/>
      <c r="I307" s="28"/>
      <c r="J307" s="28"/>
      <c r="O307" s="21">
        <f t="shared" si="21"/>
        <v>0</v>
      </c>
      <c r="P307" s="27">
        <f t="shared" si="20"/>
        <v>0</v>
      </c>
      <c r="U307" s="23">
        <f t="shared" si="22"/>
        <v>0</v>
      </c>
    </row>
    <row r="308" spans="1:21" ht="12.75">
      <c r="A308">
        <v>3</v>
      </c>
      <c r="B308">
        <v>0</v>
      </c>
      <c r="C308" t="e">
        <f>DGET(List3!$A$2:$E$999,2,$B307:B308)</f>
        <v>#VALUE!</v>
      </c>
      <c r="D308" t="e">
        <f>DGET(List3!$A$2:$E$999,3,$B307:$B308)</f>
        <v>#VALUE!</v>
      </c>
      <c r="E308" s="4" t="e">
        <f>DGET(List3!$A$2:$E$999,4,$B307:$B308)</f>
        <v>#VALUE!</v>
      </c>
      <c r="F308" s="4" t="e">
        <f>DGET(List3!$A$2:$E$999,5,$B307:$B308)</f>
        <v>#VALUE!</v>
      </c>
      <c r="G308" s="28"/>
      <c r="H308" s="28"/>
      <c r="I308" s="28"/>
      <c r="J308" s="28"/>
      <c r="O308" s="21">
        <f t="shared" si="21"/>
        <v>0</v>
      </c>
      <c r="P308" s="27">
        <f t="shared" si="20"/>
        <v>0</v>
      </c>
      <c r="U308" s="23">
        <f t="shared" si="22"/>
        <v>0</v>
      </c>
    </row>
    <row r="309" spans="2:21" ht="12.75" hidden="1">
      <c r="B309" s="3" t="s">
        <v>34</v>
      </c>
      <c r="G309" s="28"/>
      <c r="H309" s="28"/>
      <c r="I309" s="28"/>
      <c r="J309" s="28"/>
      <c r="O309" s="21">
        <f t="shared" si="21"/>
        <v>0</v>
      </c>
      <c r="P309" s="27">
        <f t="shared" si="20"/>
        <v>0</v>
      </c>
      <c r="U309" s="23">
        <f t="shared" si="22"/>
        <v>0</v>
      </c>
    </row>
    <row r="310" spans="1:21" ht="12.75">
      <c r="A310">
        <v>4</v>
      </c>
      <c r="B310">
        <v>0</v>
      </c>
      <c r="C310" t="e">
        <f>DGET(List3!$A$2:$E$999,2,$B309:B310)</f>
        <v>#VALUE!</v>
      </c>
      <c r="D310" t="e">
        <f>DGET(List3!$A$2:$E$999,3,$B309:$B310)</f>
        <v>#VALUE!</v>
      </c>
      <c r="E310" s="4" t="e">
        <f>DGET(List3!$A$2:$E$999,4,$B309:$B310)</f>
        <v>#VALUE!</v>
      </c>
      <c r="F310" s="4" t="e">
        <f>DGET(List3!$A$2:$E$999,5,$B309:$B310)</f>
        <v>#VALUE!</v>
      </c>
      <c r="G310" s="28"/>
      <c r="H310" s="28"/>
      <c r="I310" s="28"/>
      <c r="J310" s="28"/>
      <c r="O310" s="21">
        <f t="shared" si="21"/>
        <v>0</v>
      </c>
      <c r="P310" s="27">
        <f t="shared" si="20"/>
        <v>0</v>
      </c>
      <c r="U310" s="23">
        <f t="shared" si="22"/>
        <v>0</v>
      </c>
    </row>
    <row r="311" spans="2:21" ht="12.75" hidden="1">
      <c r="B311" s="3" t="s">
        <v>34</v>
      </c>
      <c r="G311" s="28"/>
      <c r="H311" s="28"/>
      <c r="I311" s="28"/>
      <c r="J311" s="28"/>
      <c r="O311" s="21">
        <f t="shared" si="21"/>
        <v>0</v>
      </c>
      <c r="P311" s="27">
        <f t="shared" si="20"/>
        <v>0</v>
      </c>
      <c r="U311" s="23">
        <f t="shared" si="22"/>
        <v>0</v>
      </c>
    </row>
    <row r="312" spans="1:21" ht="12.75">
      <c r="A312">
        <v>5</v>
      </c>
      <c r="B312">
        <v>0</v>
      </c>
      <c r="C312" t="e">
        <f>DGET(List3!$A$2:$E$999,2,$B311:B312)</f>
        <v>#VALUE!</v>
      </c>
      <c r="D312" t="e">
        <f>DGET(List3!$A$2:$E$999,3,$B311:$B312)</f>
        <v>#VALUE!</v>
      </c>
      <c r="E312" s="4" t="e">
        <f>DGET(List3!$A$2:$E$999,4,$B311:$B312)</f>
        <v>#VALUE!</v>
      </c>
      <c r="F312" s="4" t="e">
        <f>DGET(List3!$A$2:$E$999,5,$B311:$B312)</f>
        <v>#VALUE!</v>
      </c>
      <c r="G312" s="28"/>
      <c r="H312" s="28"/>
      <c r="I312" s="28"/>
      <c r="J312" s="28"/>
      <c r="O312" s="21">
        <f t="shared" si="21"/>
        <v>0</v>
      </c>
      <c r="P312" s="27">
        <f t="shared" si="20"/>
        <v>0</v>
      </c>
      <c r="U312" s="23">
        <f t="shared" si="22"/>
        <v>0</v>
      </c>
    </row>
    <row r="313" spans="2:21" ht="12.75" hidden="1">
      <c r="B313" s="3" t="s">
        <v>34</v>
      </c>
      <c r="G313" s="28"/>
      <c r="H313" s="28"/>
      <c r="I313" s="28"/>
      <c r="J313" s="28"/>
      <c r="O313" s="21">
        <f t="shared" si="21"/>
        <v>0</v>
      </c>
      <c r="P313" s="27">
        <f t="shared" si="20"/>
        <v>0</v>
      </c>
      <c r="U313" s="23">
        <f t="shared" si="22"/>
        <v>0</v>
      </c>
    </row>
    <row r="314" spans="1:21" ht="12.75">
      <c r="A314">
        <v>6</v>
      </c>
      <c r="B314">
        <v>0</v>
      </c>
      <c r="C314" t="e">
        <f>DGET(List3!$A$2:$E$999,2,$B313:B314)</f>
        <v>#VALUE!</v>
      </c>
      <c r="D314" t="e">
        <f>DGET(List3!$A$2:$E$999,3,$B313:$B314)</f>
        <v>#VALUE!</v>
      </c>
      <c r="E314" s="4" t="e">
        <f>DGET(List3!$A$2:$E$999,4,$B313:$B314)</f>
        <v>#VALUE!</v>
      </c>
      <c r="F314" s="4" t="e">
        <f>DGET(List3!$A$2:$E$999,5,$B313:$B314)</f>
        <v>#VALUE!</v>
      </c>
      <c r="G314" s="28"/>
      <c r="H314" s="28"/>
      <c r="I314" s="28"/>
      <c r="J314" s="28"/>
      <c r="O314" s="21">
        <f t="shared" si="21"/>
        <v>0</v>
      </c>
      <c r="P314" s="27">
        <f t="shared" si="20"/>
        <v>0</v>
      </c>
      <c r="U314" s="23">
        <f t="shared" si="22"/>
        <v>0</v>
      </c>
    </row>
    <row r="315" spans="2:21" ht="12.75" hidden="1">
      <c r="B315" s="3" t="s">
        <v>34</v>
      </c>
      <c r="G315" s="28"/>
      <c r="H315" s="28"/>
      <c r="I315" s="28"/>
      <c r="J315" s="28"/>
      <c r="O315" s="21">
        <f t="shared" si="21"/>
        <v>0</v>
      </c>
      <c r="P315" s="27">
        <f t="shared" si="20"/>
        <v>0</v>
      </c>
      <c r="U315" s="23">
        <f t="shared" si="22"/>
        <v>0</v>
      </c>
    </row>
    <row r="316" spans="1:21" ht="12.75">
      <c r="A316">
        <v>7</v>
      </c>
      <c r="B316">
        <v>0</v>
      </c>
      <c r="C316" t="e">
        <f>DGET(List3!$A$2:$E$999,2,$B315:B316)</f>
        <v>#VALUE!</v>
      </c>
      <c r="D316" t="e">
        <f>DGET(List3!$A$2:$E$999,3,$B315:$B316)</f>
        <v>#VALUE!</v>
      </c>
      <c r="E316" s="4" t="e">
        <f>DGET(List3!$A$2:$E$999,4,$B315:$B316)</f>
        <v>#VALUE!</v>
      </c>
      <c r="F316" s="4" t="e">
        <f>DGET(List3!$A$2:$E$999,5,$B315:$B316)</f>
        <v>#VALUE!</v>
      </c>
      <c r="G316" s="28"/>
      <c r="H316" s="28"/>
      <c r="I316" s="28"/>
      <c r="J316" s="28"/>
      <c r="O316" s="21">
        <f t="shared" si="21"/>
        <v>0</v>
      </c>
      <c r="P316" s="27">
        <f t="shared" si="20"/>
        <v>0</v>
      </c>
      <c r="U316" s="23">
        <f t="shared" si="22"/>
        <v>0</v>
      </c>
    </row>
    <row r="317" spans="2:21" ht="12.75" hidden="1">
      <c r="B317" s="3" t="s">
        <v>34</v>
      </c>
      <c r="G317" s="28"/>
      <c r="H317" s="28"/>
      <c r="I317" s="28"/>
      <c r="J317" s="28"/>
      <c r="O317" s="21">
        <f t="shared" si="21"/>
        <v>0</v>
      </c>
      <c r="P317" s="27">
        <f t="shared" si="20"/>
        <v>0</v>
      </c>
      <c r="U317" s="23">
        <f t="shared" si="22"/>
        <v>0</v>
      </c>
    </row>
    <row r="318" spans="1:21" ht="12.75">
      <c r="A318">
        <v>8</v>
      </c>
      <c r="B318">
        <v>0</v>
      </c>
      <c r="C318" t="e">
        <f>DGET(List3!$A$2:$E$999,2,$B317:B318)</f>
        <v>#VALUE!</v>
      </c>
      <c r="D318" t="e">
        <f>DGET(List3!$A$2:$E$999,3,$B317:$B318)</f>
        <v>#VALUE!</v>
      </c>
      <c r="E318" s="4" t="e">
        <f>DGET(List3!$A$2:$E$999,4,$B317:$B318)</f>
        <v>#VALUE!</v>
      </c>
      <c r="F318" s="4" t="e">
        <f>DGET(List3!$A$2:$E$999,5,$B317:$B318)</f>
        <v>#VALUE!</v>
      </c>
      <c r="G318" s="28"/>
      <c r="H318" s="28"/>
      <c r="I318" s="28"/>
      <c r="J318" s="28"/>
      <c r="O318" s="21">
        <f t="shared" si="21"/>
        <v>0</v>
      </c>
      <c r="P318" s="27">
        <f t="shared" si="20"/>
        <v>0</v>
      </c>
      <c r="U318" s="23">
        <f t="shared" si="22"/>
        <v>0</v>
      </c>
    </row>
    <row r="319" spans="2:21" ht="12.75" hidden="1">
      <c r="B319" s="3" t="s">
        <v>34</v>
      </c>
      <c r="G319" s="28"/>
      <c r="H319" s="28"/>
      <c r="I319" s="28"/>
      <c r="J319" s="28"/>
      <c r="O319" s="21">
        <f t="shared" si="21"/>
        <v>0</v>
      </c>
      <c r="P319" s="27">
        <f t="shared" si="20"/>
        <v>0</v>
      </c>
      <c r="U319" s="23">
        <f t="shared" si="22"/>
        <v>0</v>
      </c>
    </row>
    <row r="320" spans="1:21" ht="12.75">
      <c r="A320">
        <v>9</v>
      </c>
      <c r="B320">
        <v>0</v>
      </c>
      <c r="C320" t="e">
        <f>DGET(List3!$A$2:$E$999,2,$B319:B320)</f>
        <v>#VALUE!</v>
      </c>
      <c r="D320" t="e">
        <f>DGET(List3!$A$2:$E$999,3,$B319:$B320)</f>
        <v>#VALUE!</v>
      </c>
      <c r="E320" s="4" t="e">
        <f>DGET(List3!$A$2:$E$999,4,$B319:$B320)</f>
        <v>#VALUE!</v>
      </c>
      <c r="F320" s="4" t="e">
        <f>DGET(List3!$A$2:$E$999,5,$B319:$B320)</f>
        <v>#VALUE!</v>
      </c>
      <c r="G320" s="28"/>
      <c r="H320" s="28"/>
      <c r="I320" s="28"/>
      <c r="J320" s="28"/>
      <c r="O320" s="21">
        <f t="shared" si="21"/>
        <v>0</v>
      </c>
      <c r="P320" s="27">
        <f t="shared" si="20"/>
        <v>0</v>
      </c>
      <c r="U320" s="23">
        <f t="shared" si="22"/>
        <v>0</v>
      </c>
    </row>
    <row r="321" spans="2:21" ht="12.75" hidden="1">
      <c r="B321" s="3" t="s">
        <v>34</v>
      </c>
      <c r="G321" s="28"/>
      <c r="H321" s="28"/>
      <c r="I321" s="28"/>
      <c r="J321" s="28"/>
      <c r="O321" s="21">
        <f t="shared" si="21"/>
        <v>0</v>
      </c>
      <c r="P321" s="27">
        <f t="shared" si="20"/>
        <v>0</v>
      </c>
      <c r="U321" s="23">
        <f t="shared" si="22"/>
        <v>0</v>
      </c>
    </row>
    <row r="322" spans="1:21" ht="12.75">
      <c r="A322">
        <v>10</v>
      </c>
      <c r="B322">
        <v>0</v>
      </c>
      <c r="C322" t="e">
        <f>DGET(List3!$A$2:$E$999,2,$B321:B322)</f>
        <v>#VALUE!</v>
      </c>
      <c r="D322" t="e">
        <f>DGET(List3!$A$2:$E$999,3,$B321:$B322)</f>
        <v>#VALUE!</v>
      </c>
      <c r="E322" s="4" t="e">
        <f>DGET(List3!$A$2:$E$999,4,$B321:$B322)</f>
        <v>#VALUE!</v>
      </c>
      <c r="F322" s="4" t="e">
        <f>DGET(List3!$A$2:$E$999,5,$B321:$B322)</f>
        <v>#VALUE!</v>
      </c>
      <c r="G322" s="28"/>
      <c r="H322" s="28"/>
      <c r="I322" s="28"/>
      <c r="J322" s="28"/>
      <c r="O322" s="21">
        <f t="shared" si="21"/>
        <v>0</v>
      </c>
      <c r="P322" s="27">
        <f t="shared" si="20"/>
        <v>0</v>
      </c>
      <c r="U322" s="23">
        <f t="shared" si="22"/>
        <v>0</v>
      </c>
    </row>
    <row r="323" spans="2:21" ht="12.75" hidden="1">
      <c r="B323" s="3" t="s">
        <v>34</v>
      </c>
      <c r="G323" s="28"/>
      <c r="H323" s="28"/>
      <c r="I323" s="28"/>
      <c r="J323" s="28"/>
      <c r="O323" s="21">
        <f t="shared" si="21"/>
        <v>0</v>
      </c>
      <c r="P323" s="27">
        <f t="shared" si="20"/>
        <v>0</v>
      </c>
      <c r="U323" s="23">
        <f t="shared" si="22"/>
        <v>0</v>
      </c>
    </row>
    <row r="324" spans="1:21" ht="12.75">
      <c r="A324">
        <v>11</v>
      </c>
      <c r="B324">
        <v>0</v>
      </c>
      <c r="C324" t="e">
        <f>DGET(List3!$A$2:$E$999,2,$B323:B324)</f>
        <v>#VALUE!</v>
      </c>
      <c r="D324" t="e">
        <f>DGET(List3!$A$2:$E$999,3,$B323:$B324)</f>
        <v>#VALUE!</v>
      </c>
      <c r="E324" s="4" t="e">
        <f>DGET(List3!$A$2:$E$999,4,$B323:$B324)</f>
        <v>#VALUE!</v>
      </c>
      <c r="F324" s="4" t="e">
        <f>DGET(List3!$A$2:$E$999,5,$B323:$B324)</f>
        <v>#VALUE!</v>
      </c>
      <c r="G324" s="28"/>
      <c r="H324" s="28"/>
      <c r="I324" s="28"/>
      <c r="J324" s="28"/>
      <c r="O324" s="21">
        <f t="shared" si="21"/>
        <v>0</v>
      </c>
      <c r="P324" s="27">
        <f t="shared" si="20"/>
        <v>0</v>
      </c>
      <c r="U324" s="23">
        <f t="shared" si="22"/>
        <v>0</v>
      </c>
    </row>
    <row r="325" spans="2:21" ht="12.75" hidden="1">
      <c r="B325" s="3" t="s">
        <v>34</v>
      </c>
      <c r="G325" s="28"/>
      <c r="H325" s="28"/>
      <c r="I325" s="28"/>
      <c r="J325" s="28"/>
      <c r="O325" s="21">
        <f t="shared" si="21"/>
        <v>0</v>
      </c>
      <c r="P325" s="27">
        <f t="shared" si="20"/>
        <v>0</v>
      </c>
      <c r="U325" s="23">
        <f t="shared" si="22"/>
        <v>0</v>
      </c>
    </row>
    <row r="326" spans="1:21" ht="12.75">
      <c r="A326">
        <v>12</v>
      </c>
      <c r="B326">
        <v>0</v>
      </c>
      <c r="C326" t="e">
        <f>DGET(List3!$A$2:$E$999,2,$B325:B326)</f>
        <v>#VALUE!</v>
      </c>
      <c r="D326" t="e">
        <f>DGET(List3!$A$2:$E$999,3,$B325:$B326)</f>
        <v>#VALUE!</v>
      </c>
      <c r="E326" s="4" t="e">
        <f>DGET(List3!$A$2:$E$999,4,$B325:$B326)</f>
        <v>#VALUE!</v>
      </c>
      <c r="F326" s="4" t="e">
        <f>DGET(List3!$A$2:$E$999,5,$B325:$B326)</f>
        <v>#VALUE!</v>
      </c>
      <c r="G326" s="28"/>
      <c r="H326" s="28"/>
      <c r="I326" s="28"/>
      <c r="J326" s="28"/>
      <c r="O326" s="21">
        <f t="shared" si="21"/>
        <v>0</v>
      </c>
      <c r="P326" s="27">
        <f t="shared" si="20"/>
        <v>0</v>
      </c>
      <c r="U326" s="23">
        <f t="shared" si="22"/>
        <v>0</v>
      </c>
    </row>
    <row r="327" spans="2:21" ht="12.75" hidden="1">
      <c r="B327" s="3" t="s">
        <v>34</v>
      </c>
      <c r="G327" s="28"/>
      <c r="H327" s="28"/>
      <c r="I327" s="28"/>
      <c r="J327" s="28"/>
      <c r="O327" s="21">
        <f t="shared" si="21"/>
        <v>0</v>
      </c>
      <c r="P327" s="27">
        <f t="shared" si="20"/>
        <v>0</v>
      </c>
      <c r="U327" s="23">
        <f t="shared" si="22"/>
        <v>0</v>
      </c>
    </row>
    <row r="328" spans="1:21" ht="12.75">
      <c r="A328">
        <v>13</v>
      </c>
      <c r="B328">
        <v>0</v>
      </c>
      <c r="C328" t="e">
        <f>DGET(List3!$A$2:$E$999,2,$B327:B328)</f>
        <v>#VALUE!</v>
      </c>
      <c r="D328" t="e">
        <f>DGET(List3!$A$2:$E$999,3,$B327:$B328)</f>
        <v>#VALUE!</v>
      </c>
      <c r="E328" s="4" t="e">
        <f>DGET(List3!$A$2:$E$999,4,$B327:$B328)</f>
        <v>#VALUE!</v>
      </c>
      <c r="F328" s="4" t="e">
        <f>DGET(List3!$A$2:$E$999,5,$B327:$B328)</f>
        <v>#VALUE!</v>
      </c>
      <c r="G328" s="28"/>
      <c r="H328" s="28"/>
      <c r="I328" s="28"/>
      <c r="J328" s="28"/>
      <c r="O328" s="21">
        <f t="shared" si="21"/>
        <v>0</v>
      </c>
      <c r="P328" s="27">
        <f t="shared" si="20"/>
        <v>0</v>
      </c>
      <c r="U328" s="23">
        <f t="shared" si="22"/>
        <v>0</v>
      </c>
    </row>
    <row r="329" spans="2:21" ht="12.75" hidden="1">
      <c r="B329" s="3" t="s">
        <v>34</v>
      </c>
      <c r="G329" s="28"/>
      <c r="H329" s="28"/>
      <c r="I329" s="28"/>
      <c r="J329" s="28"/>
      <c r="O329" s="21">
        <f t="shared" si="21"/>
        <v>0</v>
      </c>
      <c r="P329" s="27">
        <f t="shared" si="20"/>
        <v>0</v>
      </c>
      <c r="U329" s="23">
        <f t="shared" si="22"/>
        <v>0</v>
      </c>
    </row>
    <row r="330" spans="1:21" ht="12.75">
      <c r="A330">
        <v>14</v>
      </c>
      <c r="B330">
        <v>0</v>
      </c>
      <c r="C330" t="e">
        <f>DGET(List3!$A$2:$E$999,2,$B329:B330)</f>
        <v>#VALUE!</v>
      </c>
      <c r="D330" t="e">
        <f>DGET(List3!$A$2:$E$999,3,$B329:$B330)</f>
        <v>#VALUE!</v>
      </c>
      <c r="E330" s="4" t="e">
        <f>DGET(List3!$A$2:$E$999,4,$B329:$B330)</f>
        <v>#VALUE!</v>
      </c>
      <c r="F330" s="4" t="e">
        <f>DGET(List3!$A$2:$E$999,5,$B329:$B330)</f>
        <v>#VALUE!</v>
      </c>
      <c r="G330" s="28"/>
      <c r="H330" s="28"/>
      <c r="I330" s="28"/>
      <c r="J330" s="28"/>
      <c r="O330" s="21">
        <f t="shared" si="21"/>
        <v>0</v>
      </c>
      <c r="P330" s="27">
        <f t="shared" si="20"/>
        <v>0</v>
      </c>
      <c r="U330" s="23">
        <f t="shared" si="22"/>
        <v>0</v>
      </c>
    </row>
    <row r="331" spans="2:21" ht="12.75" hidden="1">
      <c r="B331" s="3" t="s">
        <v>34</v>
      </c>
      <c r="G331" s="28"/>
      <c r="H331" s="28"/>
      <c r="I331" s="28"/>
      <c r="J331" s="28"/>
      <c r="O331" s="21">
        <f t="shared" si="21"/>
        <v>0</v>
      </c>
      <c r="P331" s="27">
        <f t="shared" si="20"/>
        <v>0</v>
      </c>
      <c r="U331" s="23">
        <f t="shared" si="22"/>
        <v>0</v>
      </c>
    </row>
    <row r="332" spans="1:21" ht="12.75">
      <c r="A332">
        <v>15</v>
      </c>
      <c r="B332">
        <v>0</v>
      </c>
      <c r="C332" t="e">
        <f>DGET(List3!$A$2:$E$999,2,$B331:B332)</f>
        <v>#VALUE!</v>
      </c>
      <c r="D332" t="e">
        <f>DGET(List3!$A$2:$E$999,3,$B331:$B332)</f>
        <v>#VALUE!</v>
      </c>
      <c r="E332" s="4" t="e">
        <f>DGET(List3!$A$2:$E$999,4,$B331:$B332)</f>
        <v>#VALUE!</v>
      </c>
      <c r="F332" s="4" t="e">
        <f>DGET(List3!$A$2:$E$999,5,$B331:$B332)</f>
        <v>#VALUE!</v>
      </c>
      <c r="G332" s="28"/>
      <c r="H332" s="28"/>
      <c r="I332" s="28"/>
      <c r="J332" s="28"/>
      <c r="O332" s="21">
        <f t="shared" si="21"/>
        <v>0</v>
      </c>
      <c r="P332" s="27">
        <f t="shared" si="20"/>
        <v>0</v>
      </c>
      <c r="U332" s="23">
        <f t="shared" si="22"/>
        <v>0</v>
      </c>
    </row>
    <row r="333" spans="2:21" ht="12.75" hidden="1">
      <c r="B333" s="3" t="s">
        <v>34</v>
      </c>
      <c r="G333" s="28"/>
      <c r="H333" s="28"/>
      <c r="I333" s="28"/>
      <c r="J333" s="28"/>
      <c r="O333" s="21">
        <f t="shared" si="21"/>
        <v>0</v>
      </c>
      <c r="P333" s="27">
        <f t="shared" si="20"/>
        <v>0</v>
      </c>
      <c r="U333" s="23">
        <f t="shared" si="22"/>
        <v>0</v>
      </c>
    </row>
    <row r="334" spans="1:21" ht="12.75">
      <c r="A334">
        <v>16</v>
      </c>
      <c r="B334">
        <v>0</v>
      </c>
      <c r="C334" t="e">
        <f>DGET(List3!$A$2:$E$999,2,$B333:B334)</f>
        <v>#VALUE!</v>
      </c>
      <c r="D334" t="e">
        <f>DGET(List3!$A$2:$E$999,3,$B333:$B334)</f>
        <v>#VALUE!</v>
      </c>
      <c r="E334" s="4" t="e">
        <f>DGET(List3!$A$2:$E$999,4,$B333:$B334)</f>
        <v>#VALUE!</v>
      </c>
      <c r="F334" s="4" t="e">
        <f>DGET(List3!$A$2:$E$999,5,$B333:$B334)</f>
        <v>#VALUE!</v>
      </c>
      <c r="G334" s="28"/>
      <c r="H334" s="28"/>
      <c r="I334" s="28"/>
      <c r="J334" s="28"/>
      <c r="O334" s="21">
        <f t="shared" si="21"/>
        <v>0</v>
      </c>
      <c r="P334" s="27">
        <f t="shared" si="20"/>
        <v>0</v>
      </c>
      <c r="U334" s="23">
        <f t="shared" si="22"/>
        <v>0</v>
      </c>
    </row>
    <row r="335" spans="2:21" ht="12.75" hidden="1">
      <c r="B335" s="3" t="s">
        <v>34</v>
      </c>
      <c r="G335" s="28"/>
      <c r="H335" s="28"/>
      <c r="I335" s="28"/>
      <c r="J335" s="28"/>
      <c r="O335" s="21">
        <f t="shared" si="21"/>
        <v>0</v>
      </c>
      <c r="P335" s="27">
        <f t="shared" si="20"/>
        <v>0</v>
      </c>
      <c r="U335" s="23">
        <f t="shared" si="22"/>
        <v>0</v>
      </c>
    </row>
    <row r="336" spans="1:21" ht="12.75">
      <c r="A336">
        <v>17</v>
      </c>
      <c r="B336">
        <v>0</v>
      </c>
      <c r="C336" t="e">
        <f>DGET(List3!$A$2:$E$999,2,$B335:B336)</f>
        <v>#VALUE!</v>
      </c>
      <c r="D336" t="e">
        <f>DGET(List3!$A$2:$E$999,3,$B335:$B336)</f>
        <v>#VALUE!</v>
      </c>
      <c r="E336" s="4" t="e">
        <f>DGET(List3!$A$2:$E$999,4,$B335:$B336)</f>
        <v>#VALUE!</v>
      </c>
      <c r="F336" s="4" t="e">
        <f>DGET(List3!$A$2:$E$999,5,$B335:$B336)</f>
        <v>#VALUE!</v>
      </c>
      <c r="G336" s="28"/>
      <c r="H336" s="28"/>
      <c r="I336" s="28"/>
      <c r="J336" s="28"/>
      <c r="O336" s="21">
        <f t="shared" si="21"/>
        <v>0</v>
      </c>
      <c r="P336" s="27">
        <f aca="true" t="shared" si="23" ref="P336:P360">MAX(K336:N336)-MIN(K336:N336)</f>
        <v>0</v>
      </c>
      <c r="U336" s="23">
        <f t="shared" si="22"/>
        <v>0</v>
      </c>
    </row>
    <row r="337" spans="2:21" ht="12.75" hidden="1">
      <c r="B337" s="3" t="s">
        <v>34</v>
      </c>
      <c r="G337" s="28"/>
      <c r="H337" s="28"/>
      <c r="I337" s="28"/>
      <c r="J337" s="28"/>
      <c r="O337" s="21">
        <f t="shared" si="21"/>
        <v>0</v>
      </c>
      <c r="P337" s="27">
        <f t="shared" si="23"/>
        <v>0</v>
      </c>
      <c r="U337" s="23">
        <f t="shared" si="22"/>
        <v>0</v>
      </c>
    </row>
    <row r="338" spans="1:21" ht="12.75">
      <c r="A338">
        <v>18</v>
      </c>
      <c r="B338">
        <v>0</v>
      </c>
      <c r="C338" t="e">
        <f>DGET(List3!$A$2:$E$999,2,$B337:B338)</f>
        <v>#VALUE!</v>
      </c>
      <c r="D338" t="e">
        <f>DGET(List3!$A$2:$E$999,3,$B337:$B338)</f>
        <v>#VALUE!</v>
      </c>
      <c r="E338" s="4" t="e">
        <f>DGET(List3!$A$2:$E$999,4,$B337:$B338)</f>
        <v>#VALUE!</v>
      </c>
      <c r="F338" s="4" t="e">
        <f>DGET(List3!$A$2:$E$999,5,$B337:$B338)</f>
        <v>#VALUE!</v>
      </c>
      <c r="G338" s="28"/>
      <c r="H338" s="28"/>
      <c r="I338" s="28"/>
      <c r="J338" s="28"/>
      <c r="O338" s="21">
        <f t="shared" si="21"/>
        <v>0</v>
      </c>
      <c r="P338" s="27">
        <f t="shared" si="23"/>
        <v>0</v>
      </c>
      <c r="U338" s="23">
        <f t="shared" si="22"/>
        <v>0</v>
      </c>
    </row>
    <row r="339" spans="2:21" ht="12.75" hidden="1">
      <c r="B339" s="3" t="s">
        <v>34</v>
      </c>
      <c r="G339" s="28"/>
      <c r="H339" s="28"/>
      <c r="I339" s="28"/>
      <c r="J339" s="28"/>
      <c r="O339" s="21">
        <f t="shared" si="21"/>
        <v>0</v>
      </c>
      <c r="P339" s="27">
        <f t="shared" si="23"/>
        <v>0</v>
      </c>
      <c r="U339" s="23">
        <f t="shared" si="22"/>
        <v>0</v>
      </c>
    </row>
    <row r="340" spans="1:21" ht="12.75">
      <c r="A340">
        <v>19</v>
      </c>
      <c r="B340">
        <v>0</v>
      </c>
      <c r="C340" t="e">
        <f>DGET(List3!$A$2:$E$999,2,$B339:B340)</f>
        <v>#VALUE!</v>
      </c>
      <c r="D340" t="e">
        <f>DGET(List3!$A$2:$E$999,3,$B339:$B340)</f>
        <v>#VALUE!</v>
      </c>
      <c r="E340" s="4" t="e">
        <f>DGET(List3!$A$2:$E$999,4,$B339:$B340)</f>
        <v>#VALUE!</v>
      </c>
      <c r="F340" s="4" t="e">
        <f>DGET(List3!$A$2:$E$999,5,$B339:$B340)</f>
        <v>#VALUE!</v>
      </c>
      <c r="G340" s="28"/>
      <c r="H340" s="28"/>
      <c r="I340" s="28"/>
      <c r="J340" s="28"/>
      <c r="O340" s="21">
        <f t="shared" si="21"/>
        <v>0</v>
      </c>
      <c r="P340" s="27">
        <f t="shared" si="23"/>
        <v>0</v>
      </c>
      <c r="U340" s="23">
        <f t="shared" si="22"/>
        <v>0</v>
      </c>
    </row>
    <row r="341" spans="2:21" ht="12.75" hidden="1">
      <c r="B341" s="3" t="s">
        <v>34</v>
      </c>
      <c r="G341" s="28"/>
      <c r="H341" s="28"/>
      <c r="I341" s="28"/>
      <c r="J341" s="28"/>
      <c r="O341" s="21">
        <f t="shared" si="21"/>
        <v>0</v>
      </c>
      <c r="P341" s="27">
        <f t="shared" si="23"/>
        <v>0</v>
      </c>
      <c r="U341" s="23">
        <f t="shared" si="22"/>
        <v>0</v>
      </c>
    </row>
    <row r="342" spans="1:21" ht="12.75">
      <c r="A342">
        <v>20</v>
      </c>
      <c r="B342">
        <v>0</v>
      </c>
      <c r="C342" t="e">
        <f>DGET(List3!$A$2:$E$999,2,$B341:B342)</f>
        <v>#VALUE!</v>
      </c>
      <c r="D342" t="e">
        <f>DGET(List3!$A$2:$E$999,3,$B341:$B342)</f>
        <v>#VALUE!</v>
      </c>
      <c r="E342" s="4" t="e">
        <f>DGET(List3!$A$2:$E$999,4,$B341:$B342)</f>
        <v>#VALUE!</v>
      </c>
      <c r="F342" s="4" t="e">
        <f>DGET(List3!$A$2:$E$999,5,$B341:$B342)</f>
        <v>#VALUE!</v>
      </c>
      <c r="G342" s="28"/>
      <c r="H342" s="28"/>
      <c r="I342" s="28"/>
      <c r="J342" s="28"/>
      <c r="O342" s="21">
        <f t="shared" si="21"/>
        <v>0</v>
      </c>
      <c r="P342" s="27">
        <f t="shared" si="23"/>
        <v>0</v>
      </c>
      <c r="U342" s="23">
        <f t="shared" si="22"/>
        <v>0</v>
      </c>
    </row>
    <row r="343" spans="2:21" ht="12.75" hidden="1">
      <c r="B343" s="3" t="s">
        <v>34</v>
      </c>
      <c r="G343" s="28"/>
      <c r="H343" s="28"/>
      <c r="I343" s="28"/>
      <c r="J343" s="28"/>
      <c r="O343" s="21">
        <f t="shared" si="21"/>
        <v>0</v>
      </c>
      <c r="P343" s="27">
        <f t="shared" si="23"/>
        <v>0</v>
      </c>
      <c r="U343" s="23">
        <f t="shared" si="22"/>
        <v>0</v>
      </c>
    </row>
    <row r="344" spans="1:21" ht="12.75">
      <c r="A344">
        <v>21</v>
      </c>
      <c r="B344">
        <v>0</v>
      </c>
      <c r="C344" t="e">
        <f>DGET(List3!$A$2:$E$999,2,$B343:B344)</f>
        <v>#VALUE!</v>
      </c>
      <c r="D344" t="e">
        <f>DGET(List3!$A$2:$E$999,3,$B343:$B344)</f>
        <v>#VALUE!</v>
      </c>
      <c r="E344" s="4" t="e">
        <f>DGET(List3!$A$2:$E$999,4,$B343:$B344)</f>
        <v>#VALUE!</v>
      </c>
      <c r="F344" s="4" t="e">
        <f>DGET(List3!$A$2:$E$999,5,$B343:$B344)</f>
        <v>#VALUE!</v>
      </c>
      <c r="G344" s="28"/>
      <c r="H344" s="28"/>
      <c r="I344" s="28"/>
      <c r="J344" s="28"/>
      <c r="O344" s="21">
        <f t="shared" si="21"/>
        <v>0</v>
      </c>
      <c r="P344" s="27">
        <f t="shared" si="23"/>
        <v>0</v>
      </c>
      <c r="U344" s="23">
        <f t="shared" si="22"/>
        <v>0</v>
      </c>
    </row>
    <row r="345" spans="2:21" ht="12.75" hidden="1">
      <c r="B345" s="3" t="s">
        <v>34</v>
      </c>
      <c r="G345" s="28"/>
      <c r="H345" s="28"/>
      <c r="I345" s="28"/>
      <c r="J345" s="28"/>
      <c r="O345" s="21">
        <f t="shared" si="21"/>
        <v>0</v>
      </c>
      <c r="P345" s="27">
        <f t="shared" si="23"/>
        <v>0</v>
      </c>
      <c r="U345" s="23">
        <f t="shared" si="22"/>
        <v>0</v>
      </c>
    </row>
    <row r="346" spans="1:21" ht="12.75">
      <c r="A346">
        <v>22</v>
      </c>
      <c r="B346">
        <v>0</v>
      </c>
      <c r="C346" t="e">
        <f>DGET(List3!$A$2:$E$999,2,$B345:B346)</f>
        <v>#VALUE!</v>
      </c>
      <c r="D346" t="e">
        <f>DGET(List3!$A$2:$E$999,3,$B345:$B346)</f>
        <v>#VALUE!</v>
      </c>
      <c r="E346" s="4" t="e">
        <f>DGET(List3!$A$2:$E$999,4,$B345:$B346)</f>
        <v>#VALUE!</v>
      </c>
      <c r="F346" s="4" t="e">
        <f>DGET(List3!$A$2:$E$999,5,$B345:$B346)</f>
        <v>#VALUE!</v>
      </c>
      <c r="G346" s="28"/>
      <c r="H346" s="28"/>
      <c r="I346" s="28"/>
      <c r="J346" s="28"/>
      <c r="O346" s="21">
        <f t="shared" si="21"/>
        <v>0</v>
      </c>
      <c r="P346" s="27">
        <f t="shared" si="23"/>
        <v>0</v>
      </c>
      <c r="U346" s="23">
        <f t="shared" si="22"/>
        <v>0</v>
      </c>
    </row>
    <row r="347" spans="2:21" ht="12.75" hidden="1">
      <c r="B347" s="3" t="s">
        <v>34</v>
      </c>
      <c r="G347" s="28"/>
      <c r="H347" s="28"/>
      <c r="I347" s="28"/>
      <c r="J347" s="28"/>
      <c r="O347" s="21">
        <f t="shared" si="21"/>
        <v>0</v>
      </c>
      <c r="P347" s="27">
        <f t="shared" si="23"/>
        <v>0</v>
      </c>
      <c r="U347" s="23">
        <f t="shared" si="22"/>
        <v>0</v>
      </c>
    </row>
    <row r="348" spans="1:21" ht="12.75">
      <c r="A348">
        <v>23</v>
      </c>
      <c r="B348">
        <v>0</v>
      </c>
      <c r="C348" t="e">
        <f>DGET(List3!$A$2:$E$999,2,$B347:B348)</f>
        <v>#VALUE!</v>
      </c>
      <c r="D348" t="e">
        <f>DGET(List3!$A$2:$E$999,3,$B347:$B348)</f>
        <v>#VALUE!</v>
      </c>
      <c r="E348" s="4" t="e">
        <f>DGET(List3!$A$2:$E$999,4,$B347:$B348)</f>
        <v>#VALUE!</v>
      </c>
      <c r="F348" s="4" t="e">
        <f>DGET(List3!$A$2:$E$999,5,$B347:$B348)</f>
        <v>#VALUE!</v>
      </c>
      <c r="G348" s="28"/>
      <c r="H348" s="28"/>
      <c r="I348" s="28"/>
      <c r="J348" s="28"/>
      <c r="O348" s="21">
        <f t="shared" si="21"/>
        <v>0</v>
      </c>
      <c r="P348" s="27">
        <f t="shared" si="23"/>
        <v>0</v>
      </c>
      <c r="U348" s="23">
        <f t="shared" si="22"/>
        <v>0</v>
      </c>
    </row>
    <row r="349" spans="2:21" ht="12.75" hidden="1">
      <c r="B349" s="3" t="s">
        <v>34</v>
      </c>
      <c r="G349" s="28"/>
      <c r="H349" s="28"/>
      <c r="I349" s="28"/>
      <c r="J349" s="28"/>
      <c r="O349" s="21">
        <f t="shared" si="21"/>
        <v>0</v>
      </c>
      <c r="P349" s="27">
        <f t="shared" si="23"/>
        <v>0</v>
      </c>
      <c r="U349" s="23">
        <f t="shared" si="22"/>
        <v>0</v>
      </c>
    </row>
    <row r="350" spans="1:21" ht="12.75">
      <c r="A350">
        <v>24</v>
      </c>
      <c r="B350">
        <v>0</v>
      </c>
      <c r="C350" t="e">
        <f>DGET(List3!$A$2:$E$999,2,$B349:B350)</f>
        <v>#VALUE!</v>
      </c>
      <c r="D350" t="e">
        <f>DGET(List3!$A$2:$E$999,3,$B349:$B350)</f>
        <v>#VALUE!</v>
      </c>
      <c r="E350" s="4" t="e">
        <f>DGET(List3!$A$2:$E$999,4,$B349:$B350)</f>
        <v>#VALUE!</v>
      </c>
      <c r="F350" s="4" t="e">
        <f>DGET(List3!$A$2:$E$999,5,$B349:$B350)</f>
        <v>#VALUE!</v>
      </c>
      <c r="G350" s="28"/>
      <c r="H350" s="28"/>
      <c r="I350" s="28"/>
      <c r="J350" s="28"/>
      <c r="O350" s="21">
        <f t="shared" si="21"/>
        <v>0</v>
      </c>
      <c r="P350" s="27">
        <f t="shared" si="23"/>
        <v>0</v>
      </c>
      <c r="U350" s="23">
        <f t="shared" si="22"/>
        <v>0</v>
      </c>
    </row>
    <row r="351" spans="2:21" ht="12.75" hidden="1">
      <c r="B351" s="3" t="s">
        <v>34</v>
      </c>
      <c r="G351" s="28"/>
      <c r="H351" s="28"/>
      <c r="I351" s="28"/>
      <c r="J351" s="28"/>
      <c r="O351" s="21">
        <f t="shared" si="21"/>
        <v>0</v>
      </c>
      <c r="P351" s="27">
        <f t="shared" si="23"/>
        <v>0</v>
      </c>
      <c r="U351" s="23">
        <f t="shared" si="22"/>
        <v>0</v>
      </c>
    </row>
    <row r="352" spans="1:21" ht="12.75">
      <c r="A352">
        <v>25</v>
      </c>
      <c r="B352">
        <v>0</v>
      </c>
      <c r="C352" t="e">
        <f>DGET(List3!$A$2:$E$999,2,$B351:B352)</f>
        <v>#VALUE!</v>
      </c>
      <c r="D352" t="e">
        <f>DGET(List3!$A$2:$E$999,3,$B351:$B352)</f>
        <v>#VALUE!</v>
      </c>
      <c r="E352" s="4" t="e">
        <f>DGET(List3!$A$2:$E$999,4,$B351:$B352)</f>
        <v>#VALUE!</v>
      </c>
      <c r="F352" s="4" t="e">
        <f>DGET(List3!$A$2:$E$999,5,$B351:$B352)</f>
        <v>#VALUE!</v>
      </c>
      <c r="G352" s="28"/>
      <c r="H352" s="28"/>
      <c r="I352" s="28"/>
      <c r="J352" s="28"/>
      <c r="O352" s="21">
        <f t="shared" si="21"/>
        <v>0</v>
      </c>
      <c r="P352" s="27">
        <f t="shared" si="23"/>
        <v>0</v>
      </c>
      <c r="U352" s="23">
        <f t="shared" si="22"/>
        <v>0</v>
      </c>
    </row>
    <row r="353" spans="2:21" ht="12.75" hidden="1">
      <c r="B353" s="3" t="s">
        <v>34</v>
      </c>
      <c r="G353" s="28"/>
      <c r="H353" s="28"/>
      <c r="I353" s="28"/>
      <c r="J353" s="28"/>
      <c r="O353" s="21">
        <f t="shared" si="21"/>
        <v>0</v>
      </c>
      <c r="P353" s="27">
        <f t="shared" si="23"/>
        <v>0</v>
      </c>
      <c r="U353" s="23">
        <f t="shared" si="22"/>
        <v>0</v>
      </c>
    </row>
    <row r="354" spans="1:21" ht="12.75">
      <c r="A354">
        <v>26</v>
      </c>
      <c r="B354">
        <v>0</v>
      </c>
      <c r="C354" t="e">
        <f>DGET(List3!$A$2:$E$999,2,$B353:B354)</f>
        <v>#VALUE!</v>
      </c>
      <c r="D354" t="e">
        <f>DGET(List3!$A$2:$E$999,3,$B353:$B354)</f>
        <v>#VALUE!</v>
      </c>
      <c r="E354" s="4" t="e">
        <f>DGET(List3!$A$2:$E$999,4,$B353:$B354)</f>
        <v>#VALUE!</v>
      </c>
      <c r="F354" s="4" t="e">
        <f>DGET(List3!$A$2:$E$999,5,$B353:$B354)</f>
        <v>#VALUE!</v>
      </c>
      <c r="G354" s="28"/>
      <c r="H354" s="28"/>
      <c r="I354" s="28"/>
      <c r="J354" s="28"/>
      <c r="O354" s="21">
        <f t="shared" si="21"/>
        <v>0</v>
      </c>
      <c r="P354" s="27">
        <f t="shared" si="23"/>
        <v>0</v>
      </c>
      <c r="U354" s="23">
        <f t="shared" si="22"/>
        <v>0</v>
      </c>
    </row>
    <row r="355" spans="2:21" ht="12.75" hidden="1">
      <c r="B355" s="3" t="s">
        <v>34</v>
      </c>
      <c r="G355" s="28"/>
      <c r="H355" s="28"/>
      <c r="I355" s="28"/>
      <c r="J355" s="28"/>
      <c r="O355" s="21">
        <f t="shared" si="21"/>
        <v>0</v>
      </c>
      <c r="P355" s="27">
        <f t="shared" si="23"/>
        <v>0</v>
      </c>
      <c r="U355" s="23">
        <f t="shared" si="22"/>
        <v>0</v>
      </c>
    </row>
    <row r="356" spans="1:21" ht="12.75">
      <c r="A356">
        <v>27</v>
      </c>
      <c r="B356">
        <v>0</v>
      </c>
      <c r="C356" t="e">
        <f>DGET(List3!$A$2:$E$999,2,$B355:B356)</f>
        <v>#VALUE!</v>
      </c>
      <c r="D356" t="e">
        <f>DGET(List3!$A$2:$E$999,3,$B355:$B356)</f>
        <v>#VALUE!</v>
      </c>
      <c r="E356" s="4" t="e">
        <f>DGET(List3!$A$2:$E$999,4,$B355:$B356)</f>
        <v>#VALUE!</v>
      </c>
      <c r="F356" s="4" t="e">
        <f>DGET(List3!$A$2:$E$999,5,$B355:$B356)</f>
        <v>#VALUE!</v>
      </c>
      <c r="G356" s="28"/>
      <c r="H356" s="28"/>
      <c r="I356" s="28"/>
      <c r="J356" s="28"/>
      <c r="O356" s="21">
        <f t="shared" si="21"/>
        <v>0</v>
      </c>
      <c r="P356" s="27">
        <f t="shared" si="23"/>
        <v>0</v>
      </c>
      <c r="U356" s="23">
        <f t="shared" si="22"/>
        <v>0</v>
      </c>
    </row>
    <row r="357" spans="2:21" ht="12.75" hidden="1">
      <c r="B357" s="3" t="s">
        <v>34</v>
      </c>
      <c r="G357" s="28"/>
      <c r="H357" s="28"/>
      <c r="I357" s="28"/>
      <c r="J357" s="28"/>
      <c r="O357" s="21">
        <f t="shared" si="21"/>
        <v>0</v>
      </c>
      <c r="P357" s="27">
        <f t="shared" si="23"/>
        <v>0</v>
      </c>
      <c r="U357" s="23">
        <f t="shared" si="22"/>
        <v>0</v>
      </c>
    </row>
    <row r="358" spans="1:21" ht="12.75">
      <c r="A358">
        <v>28</v>
      </c>
      <c r="B358">
        <v>0</v>
      </c>
      <c r="C358" t="e">
        <f>DGET(List3!$A$2:$E$999,2,$B357:B358)</f>
        <v>#VALUE!</v>
      </c>
      <c r="D358" t="e">
        <f>DGET(List3!$A$2:$E$999,3,$B357:$B358)</f>
        <v>#VALUE!</v>
      </c>
      <c r="E358" s="4" t="e">
        <f>DGET(List3!$A$2:$E$999,4,$B357:$B358)</f>
        <v>#VALUE!</v>
      </c>
      <c r="F358" s="4" t="e">
        <f>DGET(List3!$A$2:$E$999,5,$B357:$B358)</f>
        <v>#VALUE!</v>
      </c>
      <c r="G358" s="28"/>
      <c r="H358" s="28"/>
      <c r="I358" s="28"/>
      <c r="J358" s="28"/>
      <c r="O358" s="21">
        <f t="shared" si="21"/>
        <v>0</v>
      </c>
      <c r="P358" s="27">
        <f t="shared" si="23"/>
        <v>0</v>
      </c>
      <c r="U358" s="23">
        <f t="shared" si="22"/>
        <v>0</v>
      </c>
    </row>
    <row r="359" spans="2:21" ht="12.75" hidden="1">
      <c r="B359" s="3" t="s">
        <v>34</v>
      </c>
      <c r="G359" s="28"/>
      <c r="H359" s="28"/>
      <c r="I359" s="28"/>
      <c r="J359" s="28"/>
      <c r="O359" s="21">
        <f t="shared" si="21"/>
        <v>0</v>
      </c>
      <c r="P359" s="27">
        <f t="shared" si="23"/>
        <v>0</v>
      </c>
      <c r="U359" s="23">
        <f t="shared" si="22"/>
        <v>0</v>
      </c>
    </row>
    <row r="360" spans="1:21" ht="12.75">
      <c r="A360">
        <v>29</v>
      </c>
      <c r="B360">
        <v>0</v>
      </c>
      <c r="C360" t="e">
        <f>DGET(List3!$A$2:$E$999,2,$B359:B360)</f>
        <v>#VALUE!</v>
      </c>
      <c r="D360" t="e">
        <f>DGET(List3!$A$2:$E$999,3,$B359:$B360)</f>
        <v>#VALUE!</v>
      </c>
      <c r="E360" s="4" t="e">
        <f>DGET(List3!$A$2:$E$999,4,$B359:$B360)</f>
        <v>#VALUE!</v>
      </c>
      <c r="F360" s="4" t="e">
        <f>DGET(List3!$A$2:$E$999,5,$B359:$B360)</f>
        <v>#VALUE!</v>
      </c>
      <c r="G360" s="28"/>
      <c r="H360" s="28"/>
      <c r="I360" s="28"/>
      <c r="J360" s="28"/>
      <c r="O360" s="21">
        <f t="shared" si="21"/>
        <v>0</v>
      </c>
      <c r="P360" s="27">
        <f t="shared" si="23"/>
        <v>0</v>
      </c>
      <c r="U360" s="23">
        <f t="shared" si="22"/>
        <v>0</v>
      </c>
    </row>
    <row r="361" spans="2:15" ht="12.75" hidden="1">
      <c r="B361" s="3" t="s">
        <v>34</v>
      </c>
      <c r="O361" s="21">
        <f t="shared" si="21"/>
        <v>0</v>
      </c>
    </row>
    <row r="362" ht="12.75">
      <c r="B362" s="3"/>
    </row>
    <row r="363" spans="3:14" ht="12.75">
      <c r="C363" s="18" t="s">
        <v>524</v>
      </c>
      <c r="D363" s="6"/>
      <c r="E363" s="63" t="s">
        <v>526</v>
      </c>
      <c r="F363" s="63"/>
      <c r="G363" s="63"/>
      <c r="H363" s="63"/>
      <c r="I363" s="63"/>
      <c r="J363" s="63"/>
      <c r="K363" s="21">
        <f>(O4+O6+O10+O12+O8)/5</f>
        <v>0</v>
      </c>
      <c r="M363" s="24"/>
      <c r="N363" s="24" t="s">
        <v>546</v>
      </c>
    </row>
    <row r="364" spans="2:6" ht="12.75">
      <c r="B364" s="3"/>
      <c r="C364" s="18" t="s">
        <v>525</v>
      </c>
      <c r="D364" s="18" t="s">
        <v>541</v>
      </c>
      <c r="E364" s="4">
        <f>COUNTIF($F$4:$F$92,"M")</f>
        <v>0</v>
      </c>
      <c r="F364" s="4">
        <f>E364*1</f>
        <v>0</v>
      </c>
    </row>
    <row r="365" spans="4:6" ht="12.75">
      <c r="D365" s="18" t="s">
        <v>542</v>
      </c>
      <c r="E365" s="4">
        <f>COUNTIF($F$4:$F$92,"1")</f>
        <v>0</v>
      </c>
      <c r="F365" s="4">
        <f>E365*1</f>
        <v>0</v>
      </c>
    </row>
    <row r="366" spans="2:6" ht="12.75">
      <c r="B366" s="3"/>
      <c r="D366" s="18" t="s">
        <v>543</v>
      </c>
      <c r="E366" s="4">
        <f>COUNTIF($F$4:$F$92,"2")</f>
        <v>0</v>
      </c>
      <c r="F366" s="4">
        <f>E366*0.8</f>
        <v>0</v>
      </c>
    </row>
    <row r="367" spans="4:6" ht="12.75">
      <c r="D367" s="18" t="s">
        <v>544</v>
      </c>
      <c r="E367" s="4">
        <f>COUNTIF($F$4:$F$92,"3")</f>
        <v>0</v>
      </c>
      <c r="F367" s="4">
        <f>E367*0.6</f>
        <v>0</v>
      </c>
    </row>
    <row r="368" spans="2:6" ht="12.75">
      <c r="B368" s="3"/>
      <c r="D368" s="18" t="s">
        <v>545</v>
      </c>
      <c r="E368" s="4">
        <f>COUNTIF($F$4:$F$92,"4")</f>
        <v>0</v>
      </c>
      <c r="F368" s="4">
        <f>E368*0.4</f>
        <v>0</v>
      </c>
    </row>
    <row r="369" spans="4:6" ht="12.75">
      <c r="D369">
        <v>0</v>
      </c>
      <c r="E369" s="4">
        <f>COUNTIF($F$4:$F$92,"0")</f>
        <v>0</v>
      </c>
      <c r="F369" s="4">
        <f>E369*0.3</f>
        <v>0</v>
      </c>
    </row>
    <row r="370" ht="12.75">
      <c r="B370" s="3"/>
    </row>
    <row r="372" ht="12.75">
      <c r="B372" s="3"/>
    </row>
    <row r="374" ht="12.75">
      <c r="B374" s="3"/>
    </row>
    <row r="376" ht="12.75">
      <c r="B376" s="3"/>
    </row>
    <row r="378" ht="12.75">
      <c r="B378" s="3"/>
    </row>
    <row r="379" ht="12.75">
      <c r="B379" s="3"/>
    </row>
    <row r="381" ht="12.75">
      <c r="B381" s="3"/>
    </row>
    <row r="383" ht="12.75">
      <c r="B383" s="3"/>
    </row>
    <row r="385" ht="12.75">
      <c r="B385" s="3"/>
    </row>
    <row r="387" ht="12.75">
      <c r="B387" s="3"/>
    </row>
    <row r="389" ht="12.75">
      <c r="B389" s="3"/>
    </row>
    <row r="391" ht="12.75">
      <c r="B391" s="3"/>
    </row>
    <row r="393" ht="12.75">
      <c r="B393" s="3"/>
    </row>
    <row r="395" ht="12.75">
      <c r="B395" s="3"/>
    </row>
    <row r="397" ht="12.75">
      <c r="B397" s="3"/>
    </row>
    <row r="399" ht="12.75">
      <c r="B399" s="3"/>
    </row>
    <row r="401" ht="12.75">
      <c r="B401" s="3"/>
    </row>
    <row r="403" ht="12.75">
      <c r="B403" s="3"/>
    </row>
    <row r="405" ht="12.75">
      <c r="B405" s="3"/>
    </row>
    <row r="407" ht="12.75">
      <c r="B407" s="3"/>
    </row>
    <row r="409" ht="12.75">
      <c r="B409" s="3"/>
    </row>
    <row r="411" ht="12.75">
      <c r="B411" s="3"/>
    </row>
    <row r="413" ht="12.75">
      <c r="B413" s="3"/>
    </row>
    <row r="415" ht="12.75">
      <c r="B415" s="3"/>
    </row>
    <row r="416" ht="12.75">
      <c r="B416" s="3"/>
    </row>
    <row r="418" ht="12.75">
      <c r="B418" s="3"/>
    </row>
    <row r="420" ht="12.75">
      <c r="B420" s="3"/>
    </row>
    <row r="422" ht="12.75">
      <c r="B422" s="3"/>
    </row>
    <row r="424" ht="12.75">
      <c r="B424" s="3"/>
    </row>
    <row r="426" ht="12.75">
      <c r="B426" s="3"/>
    </row>
    <row r="428" ht="12.75">
      <c r="B428" s="3"/>
    </row>
    <row r="430" ht="12.75">
      <c r="B430" s="3"/>
    </row>
    <row r="432" ht="12.75">
      <c r="B432" s="3"/>
    </row>
    <row r="434" ht="12.75">
      <c r="B434" s="3"/>
    </row>
    <row r="435" ht="12.75">
      <c r="B435" s="3"/>
    </row>
    <row r="437" ht="12.75">
      <c r="B437" s="3"/>
    </row>
    <row r="439" ht="12.75">
      <c r="B439" s="3"/>
    </row>
    <row r="441" ht="12.75">
      <c r="B441" s="3"/>
    </row>
    <row r="443" ht="12.75">
      <c r="B443" s="3"/>
    </row>
    <row r="445" ht="12.75">
      <c r="B445" s="3"/>
    </row>
    <row r="447" ht="12.75">
      <c r="B447" s="3"/>
    </row>
    <row r="449" ht="12.75">
      <c r="B449" s="3"/>
    </row>
    <row r="451" ht="12.75">
      <c r="B451" s="3"/>
    </row>
    <row r="453" ht="12.75">
      <c r="B453" s="3"/>
    </row>
    <row r="455" ht="12.75">
      <c r="B455" s="3"/>
    </row>
    <row r="457" ht="12.75">
      <c r="B457" s="3"/>
    </row>
    <row r="459" ht="12.75">
      <c r="B459" s="3"/>
    </row>
    <row r="461" ht="12.75">
      <c r="B461" s="3"/>
    </row>
    <row r="463" ht="12.75">
      <c r="B463" s="3"/>
    </row>
    <row r="465" ht="12.75">
      <c r="B465" s="3"/>
    </row>
    <row r="467" ht="12.75">
      <c r="B467" s="3"/>
    </row>
    <row r="469" ht="12.75">
      <c r="B469" s="3"/>
    </row>
    <row r="471" ht="12.75">
      <c r="B471" s="3"/>
    </row>
    <row r="472" ht="12.75">
      <c r="B472" s="3"/>
    </row>
    <row r="474" ht="12.75">
      <c r="B474" s="3"/>
    </row>
    <row r="476" ht="12.75">
      <c r="B476" s="3"/>
    </row>
    <row r="478" ht="12.75">
      <c r="B478" s="3"/>
    </row>
    <row r="480" ht="12.75">
      <c r="B480" s="3"/>
    </row>
    <row r="482" ht="12.75">
      <c r="B482" s="3"/>
    </row>
    <row r="484" ht="12.75">
      <c r="B484" s="3"/>
    </row>
    <row r="486" ht="12.75">
      <c r="B486" s="3"/>
    </row>
    <row r="488" ht="12.75">
      <c r="B488" s="3"/>
    </row>
    <row r="490" ht="12.75">
      <c r="B490" s="3"/>
    </row>
    <row r="491" ht="12.75">
      <c r="B491" s="3"/>
    </row>
    <row r="493" ht="12.75">
      <c r="B493" s="3"/>
    </row>
    <row r="495" ht="12.75">
      <c r="B495" s="3"/>
    </row>
    <row r="497" ht="12.75">
      <c r="B497" s="3"/>
    </row>
    <row r="499" ht="12.75">
      <c r="B499" s="3"/>
    </row>
    <row r="501" ht="12.75">
      <c r="B501" s="3"/>
    </row>
    <row r="503" ht="12.75">
      <c r="B503" s="3"/>
    </row>
    <row r="505" ht="12.75">
      <c r="B505" s="3"/>
    </row>
    <row r="507" ht="12.75">
      <c r="B507" s="3"/>
    </row>
    <row r="509" ht="12.75">
      <c r="B509" s="3"/>
    </row>
    <row r="511" ht="12.75">
      <c r="B511" s="3"/>
    </row>
    <row r="513" ht="12.75">
      <c r="B513" s="3"/>
    </row>
    <row r="515" ht="12.75">
      <c r="B515" s="3"/>
    </row>
    <row r="517" ht="12.75">
      <c r="B517" s="3"/>
    </row>
    <row r="519" ht="12.75">
      <c r="B519" s="3"/>
    </row>
    <row r="521" ht="12.75">
      <c r="B521" s="3"/>
    </row>
    <row r="523" ht="12.75">
      <c r="B523" s="3"/>
    </row>
    <row r="525" ht="12.75">
      <c r="B525" s="3"/>
    </row>
    <row r="527" ht="12.75">
      <c r="B527" s="3"/>
    </row>
    <row r="528" ht="12.75">
      <c r="B528" s="3"/>
    </row>
    <row r="530" ht="12.75">
      <c r="B530" s="3"/>
    </row>
    <row r="532" ht="12.75">
      <c r="B532" s="3"/>
    </row>
    <row r="534" ht="12.75">
      <c r="B534" s="3"/>
    </row>
    <row r="536" ht="12.75">
      <c r="B536" s="3"/>
    </row>
    <row r="538" ht="12.75">
      <c r="B538" s="3"/>
    </row>
    <row r="540" ht="12.75">
      <c r="B540" s="3"/>
    </row>
    <row r="542" ht="12.75">
      <c r="B542" s="3"/>
    </row>
    <row r="544" ht="12.75">
      <c r="B544" s="3"/>
    </row>
    <row r="546" ht="12.75">
      <c r="B546" s="3"/>
    </row>
    <row r="547" ht="12.75">
      <c r="B547" s="3"/>
    </row>
    <row r="549" ht="12.75">
      <c r="B549" s="3"/>
    </row>
    <row r="551" ht="12.75">
      <c r="B551" s="3"/>
    </row>
    <row r="553" ht="12.75">
      <c r="B553" s="3"/>
    </row>
    <row r="555" ht="12.75">
      <c r="B555" s="3"/>
    </row>
    <row r="557" ht="12.75">
      <c r="B557" s="3"/>
    </row>
    <row r="559" ht="12.75">
      <c r="B559" s="3"/>
    </row>
    <row r="561" ht="12.75">
      <c r="B561" s="3"/>
    </row>
    <row r="563" ht="12.75">
      <c r="B563" s="3"/>
    </row>
    <row r="565" ht="12.75">
      <c r="B565" s="3"/>
    </row>
    <row r="567" ht="12.75">
      <c r="B567" s="3"/>
    </row>
    <row r="569" ht="12.75">
      <c r="B569" s="3"/>
    </row>
    <row r="571" ht="12.75">
      <c r="B571" s="3"/>
    </row>
    <row r="573" ht="12.75">
      <c r="B573" s="3"/>
    </row>
    <row r="575" ht="12.75">
      <c r="B575" s="3"/>
    </row>
    <row r="577" ht="12.75">
      <c r="B577" s="3"/>
    </row>
    <row r="579" ht="12.75">
      <c r="B579" s="3"/>
    </row>
    <row r="581" ht="12.75">
      <c r="B581" s="3"/>
    </row>
    <row r="583" ht="12.75">
      <c r="B583" s="3"/>
    </row>
    <row r="584" ht="12.75">
      <c r="B584" s="3"/>
    </row>
    <row r="586" ht="12.75">
      <c r="B586" s="3"/>
    </row>
    <row r="588" ht="12.75">
      <c r="B588" s="3"/>
    </row>
    <row r="590" ht="12.75">
      <c r="B590" s="3"/>
    </row>
    <row r="592" ht="12.75">
      <c r="B592" s="3"/>
    </row>
    <row r="594" ht="12.75">
      <c r="B594" s="3"/>
    </row>
    <row r="596" ht="12.75">
      <c r="B596" s="3"/>
    </row>
    <row r="598" ht="12.75">
      <c r="B598" s="3"/>
    </row>
    <row r="600" ht="12.75">
      <c r="B600" s="3"/>
    </row>
  </sheetData>
  <mergeCells count="6">
    <mergeCell ref="E363:J363"/>
    <mergeCell ref="B302:D302"/>
    <mergeCell ref="B2:D2"/>
    <mergeCell ref="B94:D94"/>
    <mergeCell ref="B156:D156"/>
    <mergeCell ref="B240:D240"/>
  </mergeCells>
  <conditionalFormatting sqref="G4:N92">
    <cfRule type="cellIs" priority="1" dxfId="0" operator="between" stopIfTrue="1">
      <formula>17</formula>
      <formula>24</formula>
    </cfRule>
    <cfRule type="cellIs" priority="2" dxfId="1" operator="between" stopIfTrue="1">
      <formula>25</formula>
      <formula>26</formula>
    </cfRule>
    <cfRule type="cellIs" priority="3" dxfId="2" operator="between" stopIfTrue="1">
      <formula>27</formula>
      <formula>28</formula>
    </cfRule>
  </conditionalFormatting>
  <conditionalFormatting sqref="G96:N154 G158:N238 G242:N300 G304:N360">
    <cfRule type="cellIs" priority="4" dxfId="0" operator="between" stopIfTrue="1">
      <formula>18</formula>
      <formula>24</formula>
    </cfRule>
    <cfRule type="cellIs" priority="5" dxfId="1" operator="between" stopIfTrue="1">
      <formula>25</formula>
      <formula>26</formula>
    </cfRule>
    <cfRule type="cellIs" priority="6" dxfId="2" operator="between" stopIfTrue="1">
      <formula>27</formula>
      <formula>28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2" sqref="B12"/>
    </sheetView>
  </sheetViews>
  <sheetFormatPr defaultColWidth="9.140625" defaultRowHeight="12.75"/>
  <cols>
    <col min="1" max="1" width="3.140625" style="0" customWidth="1"/>
  </cols>
  <sheetData>
    <row r="1" spans="1:2" ht="12.75">
      <c r="A1" t="s">
        <v>4</v>
      </c>
      <c r="B1" s="25" t="s">
        <v>533</v>
      </c>
    </row>
    <row r="2" spans="1:2" ht="12.75">
      <c r="A2" t="s">
        <v>531</v>
      </c>
      <c r="B2" t="s">
        <v>532</v>
      </c>
    </row>
    <row r="3" spans="1:2" ht="12.75">
      <c r="A3" t="s">
        <v>5</v>
      </c>
      <c r="B3" t="s">
        <v>534</v>
      </c>
    </row>
    <row r="4" spans="1:2" ht="12.75">
      <c r="A4" t="s">
        <v>6</v>
      </c>
      <c r="B4" t="s">
        <v>535</v>
      </c>
    </row>
    <row r="5" spans="1:2" ht="12.75">
      <c r="A5" t="s">
        <v>7</v>
      </c>
      <c r="B5" t="s">
        <v>536</v>
      </c>
    </row>
    <row r="6" ht="12.75">
      <c r="B6" t="s">
        <v>548</v>
      </c>
    </row>
    <row r="7" ht="12.75">
      <c r="B7" t="s">
        <v>549</v>
      </c>
    </row>
    <row r="8" ht="12.75">
      <c r="B8" t="s">
        <v>550</v>
      </c>
    </row>
    <row r="9" ht="12.75">
      <c r="B9" t="s">
        <v>551</v>
      </c>
    </row>
    <row r="10" ht="12.75">
      <c r="B10" t="s">
        <v>537</v>
      </c>
    </row>
    <row r="11" ht="12.75">
      <c r="B11" t="s">
        <v>552</v>
      </c>
    </row>
    <row r="12" ht="12.75">
      <c r="A12" t="s">
        <v>8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S600"/>
  <sheetViews>
    <sheetView workbookViewId="0" topLeftCell="A4">
      <selection activeCell="Q6" sqref="Q6"/>
    </sheetView>
  </sheetViews>
  <sheetFormatPr defaultColWidth="9.140625" defaultRowHeight="12.75"/>
  <cols>
    <col min="1" max="1" width="4.140625" style="0" customWidth="1"/>
    <col min="2" max="2" width="6.28125" style="0" customWidth="1"/>
    <col min="3" max="4" width="23.28125" style="0" customWidth="1"/>
    <col min="5" max="5" width="3.57421875" style="4" customWidth="1"/>
    <col min="6" max="6" width="3.8515625" style="4" customWidth="1"/>
    <col min="7" max="12" width="3.7109375" style="19" customWidth="1"/>
    <col min="13" max="13" width="4.8515625" style="21" customWidth="1"/>
    <col min="14" max="15" width="3.7109375" style="19" customWidth="1"/>
    <col min="16" max="16" width="4.140625" style="19" customWidth="1"/>
    <col min="17" max="17" width="4.00390625" style="19" customWidth="1"/>
    <col min="18" max="18" width="4.140625" style="19" customWidth="1"/>
    <col min="19" max="19" width="6.140625" style="19" customWidth="1"/>
    <col min="21" max="21" width="11.421875" style="0" bestFit="1" customWidth="1"/>
  </cols>
  <sheetData>
    <row r="1" ht="8.25" customHeight="1"/>
    <row r="2" spans="2:4" ht="21" customHeight="1">
      <c r="B2" s="60" t="s">
        <v>38</v>
      </c>
      <c r="C2" s="60"/>
      <c r="D2" s="60"/>
    </row>
    <row r="3" spans="2:19" ht="12.75">
      <c r="B3" s="5" t="s">
        <v>34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>
        <v>2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" t="s">
        <v>528</v>
      </c>
      <c r="Q3" s="1" t="s">
        <v>529</v>
      </c>
      <c r="R3" s="1" t="s">
        <v>530</v>
      </c>
      <c r="S3" s="1" t="s">
        <v>527</v>
      </c>
    </row>
    <row r="4" spans="1:19" ht="12.75">
      <c r="A4">
        <v>1</v>
      </c>
      <c r="B4">
        <v>0</v>
      </c>
      <c r="C4" t="e">
        <f>DGET(List3!$A$2:$E$999,2,$B$3:B4)</f>
        <v>#VALUE!</v>
      </c>
      <c r="D4" t="e">
        <f>DGET(List3!$A$2:$E$999,3,$B3:$B4)</f>
        <v>#VALUE!</v>
      </c>
      <c r="E4" s="4" t="e">
        <f>DGET(List3!$A$2:$E$999,4,$B3:$B4)</f>
        <v>#VALUE!</v>
      </c>
      <c r="F4" s="4" t="e">
        <f>DGET(List3!$A$2:$E$999,5,$B3:$B4)</f>
        <v>#VALUE!</v>
      </c>
      <c r="M4" s="21">
        <f aca="true" t="shared" si="0" ref="M4:M35">SUM(G4:L4)</f>
        <v>0</v>
      </c>
      <c r="N4" s="27">
        <f aca="true" t="shared" si="1" ref="N4:N35">MAX(G4:L4)-MIN(G4:L4)</f>
        <v>0</v>
      </c>
      <c r="O4" s="26" t="e">
        <f>SMALL(G4:L4,5)-SMALL(G4:L4,2)</f>
        <v>#NUM!</v>
      </c>
      <c r="P4" s="19">
        <v>100</v>
      </c>
      <c r="Q4" s="19">
        <f>M4-$M$38</f>
        <v>0</v>
      </c>
      <c r="R4" s="19">
        <f>P4+Q4</f>
        <v>100</v>
      </c>
      <c r="S4" s="23">
        <f aca="true" t="shared" si="2" ref="S4:S67">M4/6</f>
        <v>0</v>
      </c>
    </row>
    <row r="5" spans="2:19" ht="12.75" hidden="1">
      <c r="B5" s="3" t="s">
        <v>34</v>
      </c>
      <c r="M5" s="21">
        <f t="shared" si="0"/>
        <v>0</v>
      </c>
      <c r="N5" s="27">
        <f t="shared" si="1"/>
        <v>0</v>
      </c>
      <c r="O5" s="26" t="e">
        <f aca="true" t="shared" si="3" ref="O5:O68">SMALL(G5:L5,5)-SMALL(G5:L5,2)</f>
        <v>#NUM!</v>
      </c>
      <c r="Q5" s="19">
        <f aca="true" t="shared" si="4" ref="Q5:Q36">M5-$M$38</f>
        <v>0</v>
      </c>
      <c r="R5" s="19">
        <f aca="true" t="shared" si="5" ref="R5:R68">P5+Q5</f>
        <v>0</v>
      </c>
      <c r="S5" s="23">
        <f t="shared" si="2"/>
        <v>0</v>
      </c>
    </row>
    <row r="6" spans="1:19" ht="12.75">
      <c r="A6">
        <v>2</v>
      </c>
      <c r="B6">
        <v>0</v>
      </c>
      <c r="C6" t="e">
        <f>DGET(List3!$A$2:$E$999,2,$B5:B6)</f>
        <v>#VALUE!</v>
      </c>
      <c r="D6" t="e">
        <f>DGET(List3!$A$2:$E$999,3,$B5:$B6)</f>
        <v>#VALUE!</v>
      </c>
      <c r="E6" s="4" t="e">
        <f>DGET(List3!$A$2:$F$999,4,$B5:$B6)</f>
        <v>#VALUE!</v>
      </c>
      <c r="F6" s="4" t="e">
        <f>DGET(List3!$A$2:$E$999,5,$B5:$B6)</f>
        <v>#VALUE!</v>
      </c>
      <c r="M6" s="21">
        <f t="shared" si="0"/>
        <v>0</v>
      </c>
      <c r="N6" s="27">
        <f t="shared" si="1"/>
        <v>0</v>
      </c>
      <c r="O6" s="26" t="e">
        <f t="shared" si="3"/>
        <v>#NUM!</v>
      </c>
      <c r="P6" s="19">
        <v>98</v>
      </c>
      <c r="Q6" s="19">
        <f t="shared" si="4"/>
        <v>0</v>
      </c>
      <c r="R6" s="19">
        <f t="shared" si="5"/>
        <v>98</v>
      </c>
      <c r="S6" s="23">
        <f t="shared" si="2"/>
        <v>0</v>
      </c>
    </row>
    <row r="7" spans="1:19" ht="12.75" hidden="1">
      <c r="A7">
        <v>3</v>
      </c>
      <c r="B7" s="3" t="s">
        <v>34</v>
      </c>
      <c r="M7" s="21">
        <f t="shared" si="0"/>
        <v>0</v>
      </c>
      <c r="N7" s="27">
        <f t="shared" si="1"/>
        <v>0</v>
      </c>
      <c r="O7" s="26" t="e">
        <f t="shared" si="3"/>
        <v>#NUM!</v>
      </c>
      <c r="Q7" s="19">
        <f t="shared" si="4"/>
        <v>0</v>
      </c>
      <c r="R7" s="19">
        <f t="shared" si="5"/>
        <v>0</v>
      </c>
      <c r="S7" s="23">
        <f t="shared" si="2"/>
        <v>0</v>
      </c>
    </row>
    <row r="8" spans="1:19" ht="12.75">
      <c r="A8">
        <v>3</v>
      </c>
      <c r="B8">
        <v>0</v>
      </c>
      <c r="C8" t="e">
        <f>DGET(List3!$A$2:$E$999,2,$B7:B8)</f>
        <v>#VALUE!</v>
      </c>
      <c r="D8" t="e">
        <f>DGET(List3!$A$2:$E$999,3,$B7:$B8)</f>
        <v>#VALUE!</v>
      </c>
      <c r="E8" s="4" t="e">
        <f>DGET(List3!$A$2:$F$999,4,$B7:$B8)</f>
        <v>#VALUE!</v>
      </c>
      <c r="F8" s="4" t="e">
        <f>DGET(List3!$A$2:$E$999,5,$B7:$B8)</f>
        <v>#VALUE!</v>
      </c>
      <c r="M8" s="21">
        <f t="shared" si="0"/>
        <v>0</v>
      </c>
      <c r="N8" s="27">
        <f t="shared" si="1"/>
        <v>0</v>
      </c>
      <c r="O8" s="26" t="e">
        <f t="shared" si="3"/>
        <v>#NUM!</v>
      </c>
      <c r="P8" s="19">
        <v>96</v>
      </c>
      <c r="Q8" s="19">
        <f t="shared" si="4"/>
        <v>0</v>
      </c>
      <c r="R8" s="19">
        <f t="shared" si="5"/>
        <v>96</v>
      </c>
      <c r="S8" s="23">
        <f t="shared" si="2"/>
        <v>0</v>
      </c>
    </row>
    <row r="9" spans="1:19" ht="12.75" hidden="1">
      <c r="A9">
        <v>4</v>
      </c>
      <c r="B9" s="3" t="s">
        <v>34</v>
      </c>
      <c r="M9" s="21">
        <f t="shared" si="0"/>
        <v>0</v>
      </c>
      <c r="N9" s="27">
        <f t="shared" si="1"/>
        <v>0</v>
      </c>
      <c r="O9" s="26" t="e">
        <f t="shared" si="3"/>
        <v>#NUM!</v>
      </c>
      <c r="Q9" s="19">
        <f t="shared" si="4"/>
        <v>0</v>
      </c>
      <c r="R9" s="19">
        <f t="shared" si="5"/>
        <v>0</v>
      </c>
      <c r="S9" s="23">
        <f t="shared" si="2"/>
        <v>0</v>
      </c>
    </row>
    <row r="10" spans="1:19" ht="12.75">
      <c r="A10">
        <v>4</v>
      </c>
      <c r="B10">
        <v>0</v>
      </c>
      <c r="C10" t="e">
        <f>DGET(List3!$A$2:$E$999,2,$B9:B10)</f>
        <v>#VALUE!</v>
      </c>
      <c r="D10" t="e">
        <f>DGET(List3!$A$2:$E$999,3,$B9:$B10)</f>
        <v>#VALUE!</v>
      </c>
      <c r="E10" s="4" t="e">
        <f>DGET(List3!$A$2:$F$999,4,$B9:$B10)</f>
        <v>#VALUE!</v>
      </c>
      <c r="F10" s="4" t="e">
        <f>DGET(List3!$A$2:$E$999,5,$B9:$B10)</f>
        <v>#VALUE!</v>
      </c>
      <c r="M10" s="21">
        <f t="shared" si="0"/>
        <v>0</v>
      </c>
      <c r="N10" s="27">
        <f t="shared" si="1"/>
        <v>0</v>
      </c>
      <c r="O10" s="26" t="e">
        <f t="shared" si="3"/>
        <v>#NUM!</v>
      </c>
      <c r="P10" s="19">
        <v>94</v>
      </c>
      <c r="Q10" s="19">
        <f t="shared" si="4"/>
        <v>0</v>
      </c>
      <c r="R10" s="19">
        <f t="shared" si="5"/>
        <v>94</v>
      </c>
      <c r="S10" s="23">
        <f t="shared" si="2"/>
        <v>0</v>
      </c>
    </row>
    <row r="11" spans="2:19" ht="12.75" hidden="1">
      <c r="B11" s="3" t="s">
        <v>34</v>
      </c>
      <c r="M11" s="21">
        <f t="shared" si="0"/>
        <v>0</v>
      </c>
      <c r="N11" s="27">
        <f t="shared" si="1"/>
        <v>0</v>
      </c>
      <c r="O11" s="26" t="e">
        <f t="shared" si="3"/>
        <v>#NUM!</v>
      </c>
      <c r="Q11" s="19">
        <f t="shared" si="4"/>
        <v>0</v>
      </c>
      <c r="R11" s="19">
        <f t="shared" si="5"/>
        <v>0</v>
      </c>
      <c r="S11" s="23">
        <f t="shared" si="2"/>
        <v>0</v>
      </c>
    </row>
    <row r="12" spans="1:19" ht="12.75">
      <c r="A12">
        <v>5</v>
      </c>
      <c r="B12">
        <v>0</v>
      </c>
      <c r="C12" t="e">
        <f>DGET(List3!$A$2:$E$999,2,$B11:B12)</f>
        <v>#VALUE!</v>
      </c>
      <c r="D12" t="e">
        <f>DGET(List3!$A$2:$E$999,3,$B11:$B12)</f>
        <v>#VALUE!</v>
      </c>
      <c r="E12" s="4" t="e">
        <f>DGET(List3!$A$2:$F$999,4,$B11:$B12)</f>
        <v>#VALUE!</v>
      </c>
      <c r="F12" s="4" t="e">
        <f>DGET(List3!$A$2:$E$999,5,$B11:$B12)</f>
        <v>#VALUE!</v>
      </c>
      <c r="M12" s="21">
        <f t="shared" si="0"/>
        <v>0</v>
      </c>
      <c r="N12" s="27">
        <f t="shared" si="1"/>
        <v>0</v>
      </c>
      <c r="O12" s="26" t="e">
        <f t="shared" si="3"/>
        <v>#NUM!</v>
      </c>
      <c r="P12" s="19">
        <v>92</v>
      </c>
      <c r="Q12" s="19">
        <f t="shared" si="4"/>
        <v>0</v>
      </c>
      <c r="R12" s="19">
        <f t="shared" si="5"/>
        <v>92</v>
      </c>
      <c r="S12" s="23">
        <f t="shared" si="2"/>
        <v>0</v>
      </c>
    </row>
    <row r="13" spans="1:19" ht="12.75" hidden="1">
      <c r="A13">
        <v>7</v>
      </c>
      <c r="B13" s="3" t="s">
        <v>34</v>
      </c>
      <c r="M13" s="21">
        <f t="shared" si="0"/>
        <v>0</v>
      </c>
      <c r="N13" s="27">
        <f t="shared" si="1"/>
        <v>0</v>
      </c>
      <c r="O13" s="26" t="e">
        <f t="shared" si="3"/>
        <v>#NUM!</v>
      </c>
      <c r="Q13" s="19">
        <f t="shared" si="4"/>
        <v>0</v>
      </c>
      <c r="R13" s="19">
        <f t="shared" si="5"/>
        <v>0</v>
      </c>
      <c r="S13" s="23">
        <f t="shared" si="2"/>
        <v>0</v>
      </c>
    </row>
    <row r="14" spans="1:19" ht="12.75">
      <c r="A14">
        <v>6</v>
      </c>
      <c r="B14">
        <v>0</v>
      </c>
      <c r="C14" t="e">
        <f>DGET(List3!$A$2:$E$999,2,$B13:B14)</f>
        <v>#VALUE!</v>
      </c>
      <c r="D14" t="e">
        <f>DGET(List3!$A$2:$E$999,3,$B13:$B14)</f>
        <v>#VALUE!</v>
      </c>
      <c r="E14" s="4" t="e">
        <f>DGET(List3!$A$2:$F$999,4,$B13:$B14)</f>
        <v>#VALUE!</v>
      </c>
      <c r="F14" s="4" t="e">
        <f>DGET(List3!$A$2:$E$999,5,$B13:$B14)</f>
        <v>#VALUE!</v>
      </c>
      <c r="M14" s="21">
        <f t="shared" si="0"/>
        <v>0</v>
      </c>
      <c r="N14" s="27">
        <f t="shared" si="1"/>
        <v>0</v>
      </c>
      <c r="O14" s="26" t="e">
        <f t="shared" si="3"/>
        <v>#NUM!</v>
      </c>
      <c r="P14" s="19">
        <v>90</v>
      </c>
      <c r="Q14" s="19">
        <f t="shared" si="4"/>
        <v>0</v>
      </c>
      <c r="R14" s="19">
        <f t="shared" si="5"/>
        <v>90</v>
      </c>
      <c r="S14" s="23">
        <f t="shared" si="2"/>
        <v>0</v>
      </c>
    </row>
    <row r="15" spans="1:19" ht="12.75" hidden="1">
      <c r="A15">
        <v>8</v>
      </c>
      <c r="B15" s="3" t="s">
        <v>34</v>
      </c>
      <c r="M15" s="21">
        <f t="shared" si="0"/>
        <v>0</v>
      </c>
      <c r="N15" s="27">
        <f t="shared" si="1"/>
        <v>0</v>
      </c>
      <c r="O15" s="26" t="e">
        <f t="shared" si="3"/>
        <v>#NUM!</v>
      </c>
      <c r="Q15" s="19">
        <f t="shared" si="4"/>
        <v>0</v>
      </c>
      <c r="R15" s="19">
        <f t="shared" si="5"/>
        <v>0</v>
      </c>
      <c r="S15" s="23">
        <f t="shared" si="2"/>
        <v>0</v>
      </c>
    </row>
    <row r="16" spans="1:19" ht="12.75">
      <c r="A16">
        <v>7</v>
      </c>
      <c r="B16">
        <v>0</v>
      </c>
      <c r="C16" t="e">
        <f>DGET(List3!$A$2:$E$999,2,$B15:B16)</f>
        <v>#VALUE!</v>
      </c>
      <c r="D16" t="e">
        <f>DGET(List3!$A$2:$E$999,3,$B15:$B16)</f>
        <v>#VALUE!</v>
      </c>
      <c r="E16" s="4" t="e">
        <f>DGET(List3!$A$2:$F$999,4,$B15:$B16)</f>
        <v>#VALUE!</v>
      </c>
      <c r="F16" s="4" t="e">
        <f>DGET(List3!$A$2:$E$999,5,$B15:$B16)</f>
        <v>#VALUE!</v>
      </c>
      <c r="M16" s="21">
        <f t="shared" si="0"/>
        <v>0</v>
      </c>
      <c r="N16" s="27">
        <f t="shared" si="1"/>
        <v>0</v>
      </c>
      <c r="O16" s="26" t="e">
        <f t="shared" si="3"/>
        <v>#NUM!</v>
      </c>
      <c r="P16" s="19">
        <v>88</v>
      </c>
      <c r="Q16" s="19">
        <f t="shared" si="4"/>
        <v>0</v>
      </c>
      <c r="R16" s="19">
        <f t="shared" si="5"/>
        <v>88</v>
      </c>
      <c r="S16" s="23">
        <f t="shared" si="2"/>
        <v>0</v>
      </c>
    </row>
    <row r="17" spans="2:19" ht="12.75" hidden="1">
      <c r="B17" s="3" t="s">
        <v>34</v>
      </c>
      <c r="M17" s="21">
        <f t="shared" si="0"/>
        <v>0</v>
      </c>
      <c r="N17" s="27">
        <f t="shared" si="1"/>
        <v>0</v>
      </c>
      <c r="O17" s="26" t="e">
        <f t="shared" si="3"/>
        <v>#NUM!</v>
      </c>
      <c r="Q17" s="19">
        <f t="shared" si="4"/>
        <v>0</v>
      </c>
      <c r="R17" s="19">
        <f t="shared" si="5"/>
        <v>0</v>
      </c>
      <c r="S17" s="23">
        <f t="shared" si="2"/>
        <v>0</v>
      </c>
    </row>
    <row r="18" spans="1:19" ht="12.75">
      <c r="A18">
        <v>8</v>
      </c>
      <c r="B18">
        <v>0</v>
      </c>
      <c r="C18" t="e">
        <f>DGET(List3!$A$2:$E$999,2,$B17:B18)</f>
        <v>#VALUE!</v>
      </c>
      <c r="D18" t="e">
        <f>DGET(List3!$A$2:$E$999,3,$B17:$B18)</f>
        <v>#VALUE!</v>
      </c>
      <c r="E18" s="4" t="e">
        <f>DGET(List3!$A$2:$F$999,4,$B17:$B18)</f>
        <v>#VALUE!</v>
      </c>
      <c r="F18" s="4" t="e">
        <f>DGET(List3!$A$2:$E$999,5,$B17:$B18)</f>
        <v>#VALUE!</v>
      </c>
      <c r="M18" s="21">
        <f t="shared" si="0"/>
        <v>0</v>
      </c>
      <c r="N18" s="27">
        <f t="shared" si="1"/>
        <v>0</v>
      </c>
      <c r="O18" s="26" t="e">
        <f t="shared" si="3"/>
        <v>#NUM!</v>
      </c>
      <c r="P18" s="19">
        <v>86</v>
      </c>
      <c r="Q18" s="19">
        <f t="shared" si="4"/>
        <v>0</v>
      </c>
      <c r="R18" s="19">
        <f t="shared" si="5"/>
        <v>86</v>
      </c>
      <c r="S18" s="23">
        <f t="shared" si="2"/>
        <v>0</v>
      </c>
    </row>
    <row r="19" spans="1:19" ht="12.75" hidden="1">
      <c r="A19">
        <v>11</v>
      </c>
      <c r="B19" s="3" t="s">
        <v>34</v>
      </c>
      <c r="M19" s="21">
        <f t="shared" si="0"/>
        <v>0</v>
      </c>
      <c r="N19" s="27">
        <f t="shared" si="1"/>
        <v>0</v>
      </c>
      <c r="O19" s="26" t="e">
        <f t="shared" si="3"/>
        <v>#NUM!</v>
      </c>
      <c r="Q19" s="19">
        <f t="shared" si="4"/>
        <v>0</v>
      </c>
      <c r="R19" s="19">
        <f t="shared" si="5"/>
        <v>0</v>
      </c>
      <c r="S19" s="23">
        <f t="shared" si="2"/>
        <v>0</v>
      </c>
    </row>
    <row r="20" spans="1:19" ht="12.75">
      <c r="A20">
        <v>9</v>
      </c>
      <c r="B20">
        <v>0</v>
      </c>
      <c r="C20" t="e">
        <f>DGET(List3!$A$2:$E$999,2,$B19:B20)</f>
        <v>#VALUE!</v>
      </c>
      <c r="D20" t="e">
        <f>DGET(List3!$A$2:$E$999,3,$B19:$B20)</f>
        <v>#VALUE!</v>
      </c>
      <c r="E20" s="4" t="e">
        <f>DGET(List3!$A$2:$F$999,4,$B19:$B20)</f>
        <v>#VALUE!</v>
      </c>
      <c r="F20" s="4" t="e">
        <f>DGET(List3!$A$2:$E$999,5,$B19:$B20)</f>
        <v>#VALUE!</v>
      </c>
      <c r="M20" s="21">
        <f t="shared" si="0"/>
        <v>0</v>
      </c>
      <c r="N20" s="27">
        <f t="shared" si="1"/>
        <v>0</v>
      </c>
      <c r="O20" s="26" t="e">
        <f t="shared" si="3"/>
        <v>#NUM!</v>
      </c>
      <c r="P20" s="19">
        <v>84</v>
      </c>
      <c r="Q20" s="19">
        <f t="shared" si="4"/>
        <v>0</v>
      </c>
      <c r="R20" s="19">
        <f t="shared" si="5"/>
        <v>84</v>
      </c>
      <c r="S20" s="23">
        <f t="shared" si="2"/>
        <v>0</v>
      </c>
    </row>
    <row r="21" spans="1:19" ht="12.75" hidden="1">
      <c r="A21">
        <v>12</v>
      </c>
      <c r="B21" s="3" t="s">
        <v>34</v>
      </c>
      <c r="M21" s="21">
        <f t="shared" si="0"/>
        <v>0</v>
      </c>
      <c r="N21" s="27">
        <f t="shared" si="1"/>
        <v>0</v>
      </c>
      <c r="O21" s="26" t="e">
        <f t="shared" si="3"/>
        <v>#NUM!</v>
      </c>
      <c r="Q21" s="19">
        <f t="shared" si="4"/>
        <v>0</v>
      </c>
      <c r="R21" s="19">
        <f t="shared" si="5"/>
        <v>0</v>
      </c>
      <c r="S21" s="23">
        <f t="shared" si="2"/>
        <v>0</v>
      </c>
    </row>
    <row r="22" spans="1:19" ht="12.75">
      <c r="A22">
        <v>10</v>
      </c>
      <c r="B22">
        <v>0</v>
      </c>
      <c r="C22" t="e">
        <f>DGET(List3!$A$2:$E$999,2,$B21:B22)</f>
        <v>#VALUE!</v>
      </c>
      <c r="D22" t="e">
        <f>DGET(List3!$A$2:$E$999,3,$B21:$B22)</f>
        <v>#VALUE!</v>
      </c>
      <c r="E22" s="4" t="e">
        <f>DGET(List3!$A$2:$F$999,4,$B21:$B22)</f>
        <v>#VALUE!</v>
      </c>
      <c r="F22" s="4" t="e">
        <f>DGET(List3!$A$2:$E$999,5,$B21:$B22)</f>
        <v>#VALUE!</v>
      </c>
      <c r="M22" s="21">
        <f t="shared" si="0"/>
        <v>0</v>
      </c>
      <c r="N22" s="27">
        <f t="shared" si="1"/>
        <v>0</v>
      </c>
      <c r="O22" s="26" t="e">
        <f t="shared" si="3"/>
        <v>#NUM!</v>
      </c>
      <c r="P22" s="19">
        <v>82</v>
      </c>
      <c r="Q22" s="19">
        <f t="shared" si="4"/>
        <v>0</v>
      </c>
      <c r="R22" s="19">
        <f t="shared" si="5"/>
        <v>82</v>
      </c>
      <c r="S22" s="23">
        <f t="shared" si="2"/>
        <v>0</v>
      </c>
    </row>
    <row r="23" spans="2:19" ht="12.75" hidden="1">
      <c r="B23" s="3" t="s">
        <v>34</v>
      </c>
      <c r="M23" s="21">
        <f t="shared" si="0"/>
        <v>0</v>
      </c>
      <c r="N23" s="27">
        <f t="shared" si="1"/>
        <v>0</v>
      </c>
      <c r="O23" s="26" t="e">
        <f t="shared" si="3"/>
        <v>#NUM!</v>
      </c>
      <c r="Q23" s="19">
        <f t="shared" si="4"/>
        <v>0</v>
      </c>
      <c r="R23" s="19">
        <f t="shared" si="5"/>
        <v>0</v>
      </c>
      <c r="S23" s="23">
        <f t="shared" si="2"/>
        <v>0</v>
      </c>
    </row>
    <row r="24" spans="1:19" ht="12.75">
      <c r="A24">
        <v>11</v>
      </c>
      <c r="B24">
        <v>0</v>
      </c>
      <c r="C24" t="e">
        <f>DGET(List3!$A$2:$E$999,2,$B23:B24)</f>
        <v>#VALUE!</v>
      </c>
      <c r="D24" t="e">
        <f>DGET(List3!$A$2:$E$999,3,$B23:$B24)</f>
        <v>#VALUE!</v>
      </c>
      <c r="E24" s="4" t="e">
        <f>DGET(List3!$A$2:$F$999,4,$B23:$B24)</f>
        <v>#VALUE!</v>
      </c>
      <c r="F24" s="4" t="e">
        <f>DGET(List3!$A$2:$E$999,5,$B23:$B24)</f>
        <v>#VALUE!</v>
      </c>
      <c r="M24" s="21">
        <f t="shared" si="0"/>
        <v>0</v>
      </c>
      <c r="N24" s="27">
        <f t="shared" si="1"/>
        <v>0</v>
      </c>
      <c r="O24" s="26" t="e">
        <f t="shared" si="3"/>
        <v>#NUM!</v>
      </c>
      <c r="P24" s="19">
        <v>80</v>
      </c>
      <c r="Q24" s="19">
        <f t="shared" si="4"/>
        <v>0</v>
      </c>
      <c r="R24" s="19">
        <f t="shared" si="5"/>
        <v>80</v>
      </c>
      <c r="S24" s="23">
        <f t="shared" si="2"/>
        <v>0</v>
      </c>
    </row>
    <row r="25" spans="1:19" ht="12.75" hidden="1">
      <c r="A25">
        <v>15</v>
      </c>
      <c r="B25" s="3" t="s">
        <v>34</v>
      </c>
      <c r="M25" s="21">
        <f t="shared" si="0"/>
        <v>0</v>
      </c>
      <c r="N25" s="27">
        <f t="shared" si="1"/>
        <v>0</v>
      </c>
      <c r="O25" s="26" t="e">
        <f t="shared" si="3"/>
        <v>#NUM!</v>
      </c>
      <c r="Q25" s="19">
        <f t="shared" si="4"/>
        <v>0</v>
      </c>
      <c r="R25" s="19">
        <f t="shared" si="5"/>
        <v>0</v>
      </c>
      <c r="S25" s="23">
        <f t="shared" si="2"/>
        <v>0</v>
      </c>
    </row>
    <row r="26" spans="1:19" ht="12.75">
      <c r="A26">
        <v>12</v>
      </c>
      <c r="B26">
        <v>0</v>
      </c>
      <c r="C26" t="e">
        <f>DGET(List3!$A$2:$E$999,2,$B25:B26)</f>
        <v>#VALUE!</v>
      </c>
      <c r="D26" t="e">
        <f>DGET(List3!$A$2:$E$999,3,$B25:$B26)</f>
        <v>#VALUE!</v>
      </c>
      <c r="E26" s="4" t="e">
        <f>DGET(List3!$A$2:$F$999,4,$B25:$B26)</f>
        <v>#VALUE!</v>
      </c>
      <c r="F26" s="4" t="e">
        <f>DGET(List3!$A$2:$E$999,5,$B25:$B26)</f>
        <v>#VALUE!</v>
      </c>
      <c r="M26" s="21">
        <f t="shared" si="0"/>
        <v>0</v>
      </c>
      <c r="N26" s="27">
        <f t="shared" si="1"/>
        <v>0</v>
      </c>
      <c r="O26" s="26" t="e">
        <f t="shared" si="3"/>
        <v>#NUM!</v>
      </c>
      <c r="P26" s="19">
        <v>78</v>
      </c>
      <c r="Q26" s="19">
        <f t="shared" si="4"/>
        <v>0</v>
      </c>
      <c r="R26" s="19">
        <f t="shared" si="5"/>
        <v>78</v>
      </c>
      <c r="S26" s="23">
        <f t="shared" si="2"/>
        <v>0</v>
      </c>
    </row>
    <row r="27" spans="1:19" ht="12.75" hidden="1">
      <c r="A27">
        <v>16</v>
      </c>
      <c r="B27" s="3" t="s">
        <v>34</v>
      </c>
      <c r="M27" s="21">
        <f t="shared" si="0"/>
        <v>0</v>
      </c>
      <c r="N27" s="27">
        <f t="shared" si="1"/>
        <v>0</v>
      </c>
      <c r="O27" s="26" t="e">
        <f t="shared" si="3"/>
        <v>#NUM!</v>
      </c>
      <c r="Q27" s="19">
        <f t="shared" si="4"/>
        <v>0</v>
      </c>
      <c r="R27" s="19">
        <f t="shared" si="5"/>
        <v>0</v>
      </c>
      <c r="S27" s="23">
        <f t="shared" si="2"/>
        <v>0</v>
      </c>
    </row>
    <row r="28" spans="1:19" ht="12.75">
      <c r="A28">
        <v>13</v>
      </c>
      <c r="B28">
        <v>0</v>
      </c>
      <c r="C28" t="e">
        <f>DGET(List3!$A$2:$E$999,2,$B27:B28)</f>
        <v>#VALUE!</v>
      </c>
      <c r="D28" t="e">
        <f>DGET(List3!$A$2:$E$999,3,$B27:$B28)</f>
        <v>#VALUE!</v>
      </c>
      <c r="E28" s="4" t="e">
        <f>DGET(List3!$A$2:$F$999,4,$B27:$B28)</f>
        <v>#VALUE!</v>
      </c>
      <c r="F28" s="4" t="e">
        <f>DGET(List3!$A$2:$E$999,5,$B27:$B28)</f>
        <v>#VALUE!</v>
      </c>
      <c r="M28" s="21">
        <f t="shared" si="0"/>
        <v>0</v>
      </c>
      <c r="N28" s="27">
        <f t="shared" si="1"/>
        <v>0</v>
      </c>
      <c r="O28" s="26" t="e">
        <f t="shared" si="3"/>
        <v>#NUM!</v>
      </c>
      <c r="P28" s="19">
        <v>75</v>
      </c>
      <c r="Q28" s="19">
        <f t="shared" si="4"/>
        <v>0</v>
      </c>
      <c r="R28" s="19">
        <f t="shared" si="5"/>
        <v>75</v>
      </c>
      <c r="S28" s="23">
        <f t="shared" si="2"/>
        <v>0</v>
      </c>
    </row>
    <row r="29" spans="2:19" ht="12.75" hidden="1">
      <c r="B29" s="3" t="s">
        <v>34</v>
      </c>
      <c r="M29" s="21">
        <f t="shared" si="0"/>
        <v>0</v>
      </c>
      <c r="N29" s="27">
        <f t="shared" si="1"/>
        <v>0</v>
      </c>
      <c r="O29" s="26" t="e">
        <f t="shared" si="3"/>
        <v>#NUM!</v>
      </c>
      <c r="Q29" s="19">
        <f t="shared" si="4"/>
        <v>0</v>
      </c>
      <c r="R29" s="19">
        <f t="shared" si="5"/>
        <v>0</v>
      </c>
      <c r="S29" s="23">
        <f t="shared" si="2"/>
        <v>0</v>
      </c>
    </row>
    <row r="30" spans="1:19" ht="12.75">
      <c r="A30">
        <v>14</v>
      </c>
      <c r="B30">
        <v>0</v>
      </c>
      <c r="C30" t="e">
        <f>DGET(List3!$A$2:$E$999,2,$B29:B30)</f>
        <v>#VALUE!</v>
      </c>
      <c r="D30" t="e">
        <f>DGET(List3!$A$2:$E$999,3,$B29:$B30)</f>
        <v>#VALUE!</v>
      </c>
      <c r="E30" s="4" t="e">
        <f>DGET(List3!$A$2:$F$999,4,$B29:$B30)</f>
        <v>#VALUE!</v>
      </c>
      <c r="F30" s="4" t="e">
        <f>DGET(List3!$A$2:$E$999,5,$B29:$B30)</f>
        <v>#VALUE!</v>
      </c>
      <c r="M30" s="21">
        <f t="shared" si="0"/>
        <v>0</v>
      </c>
      <c r="N30" s="27">
        <f t="shared" si="1"/>
        <v>0</v>
      </c>
      <c r="O30" s="26" t="e">
        <f t="shared" si="3"/>
        <v>#NUM!</v>
      </c>
      <c r="P30" s="19">
        <v>74</v>
      </c>
      <c r="Q30" s="19">
        <f t="shared" si="4"/>
        <v>0</v>
      </c>
      <c r="R30" s="19">
        <f t="shared" si="5"/>
        <v>74</v>
      </c>
      <c r="S30" s="23">
        <f t="shared" si="2"/>
        <v>0</v>
      </c>
    </row>
    <row r="31" spans="1:19" ht="12.75" hidden="1">
      <c r="A31">
        <v>19</v>
      </c>
      <c r="B31" s="3" t="s">
        <v>34</v>
      </c>
      <c r="M31" s="21">
        <f t="shared" si="0"/>
        <v>0</v>
      </c>
      <c r="N31" s="27">
        <f t="shared" si="1"/>
        <v>0</v>
      </c>
      <c r="O31" s="26" t="e">
        <f t="shared" si="3"/>
        <v>#NUM!</v>
      </c>
      <c r="Q31" s="19">
        <f t="shared" si="4"/>
        <v>0</v>
      </c>
      <c r="R31" s="19">
        <f t="shared" si="5"/>
        <v>0</v>
      </c>
      <c r="S31" s="23">
        <f t="shared" si="2"/>
        <v>0</v>
      </c>
    </row>
    <row r="32" spans="1:19" ht="12.75">
      <c r="A32">
        <v>15</v>
      </c>
      <c r="B32">
        <v>0</v>
      </c>
      <c r="C32" t="e">
        <f>DGET(List3!$A$2:$E$999,2,$B31:B32)</f>
        <v>#VALUE!</v>
      </c>
      <c r="D32" t="e">
        <f>DGET(List3!$A$2:$E$999,3,$B31:$B32)</f>
        <v>#VALUE!</v>
      </c>
      <c r="E32" s="4" t="e">
        <f>DGET(List3!$A$2:$F$999,4,$B31:$B32)</f>
        <v>#VALUE!</v>
      </c>
      <c r="F32" s="4" t="e">
        <f>DGET(List3!$A$2:$E$999,5,$B31:$B32)</f>
        <v>#VALUE!</v>
      </c>
      <c r="M32" s="21">
        <f t="shared" si="0"/>
        <v>0</v>
      </c>
      <c r="N32" s="27">
        <f t="shared" si="1"/>
        <v>0</v>
      </c>
      <c r="O32" s="26" t="e">
        <f t="shared" si="3"/>
        <v>#NUM!</v>
      </c>
      <c r="P32" s="19">
        <v>72</v>
      </c>
      <c r="Q32" s="19">
        <f t="shared" si="4"/>
        <v>0</v>
      </c>
      <c r="R32" s="19">
        <f t="shared" si="5"/>
        <v>72</v>
      </c>
      <c r="S32" s="23">
        <f t="shared" si="2"/>
        <v>0</v>
      </c>
    </row>
    <row r="33" spans="1:19" ht="12.75" hidden="1">
      <c r="A33">
        <v>20</v>
      </c>
      <c r="B33" s="3" t="s">
        <v>34</v>
      </c>
      <c r="M33" s="21">
        <f t="shared" si="0"/>
        <v>0</v>
      </c>
      <c r="N33" s="27">
        <f t="shared" si="1"/>
        <v>0</v>
      </c>
      <c r="O33" s="26" t="e">
        <f t="shared" si="3"/>
        <v>#NUM!</v>
      </c>
      <c r="Q33" s="19">
        <f t="shared" si="4"/>
        <v>0</v>
      </c>
      <c r="R33" s="19">
        <f t="shared" si="5"/>
        <v>0</v>
      </c>
      <c r="S33" s="23">
        <f t="shared" si="2"/>
        <v>0</v>
      </c>
    </row>
    <row r="34" spans="1:19" ht="12.75">
      <c r="A34">
        <v>16</v>
      </c>
      <c r="B34">
        <v>0</v>
      </c>
      <c r="C34" t="e">
        <f>DGET(List3!$A$2:$E$999,2,$B33:B34)</f>
        <v>#VALUE!</v>
      </c>
      <c r="D34" t="e">
        <f>DGET(List3!$A$2:$E$999,3,$B33:$B34)</f>
        <v>#VALUE!</v>
      </c>
      <c r="E34" s="4" t="e">
        <f>DGET(List3!$A$2:$F$999,4,$B33:$B34)</f>
        <v>#VALUE!</v>
      </c>
      <c r="F34" s="4" t="e">
        <f>DGET(List3!$A$2:$E$999,5,$B33:$B34)</f>
        <v>#VALUE!</v>
      </c>
      <c r="M34" s="21">
        <f t="shared" si="0"/>
        <v>0</v>
      </c>
      <c r="N34" s="27">
        <f t="shared" si="1"/>
        <v>0</v>
      </c>
      <c r="O34" s="26" t="e">
        <f t="shared" si="3"/>
        <v>#NUM!</v>
      </c>
      <c r="P34" s="19">
        <v>70</v>
      </c>
      <c r="Q34" s="19">
        <f t="shared" si="4"/>
        <v>0</v>
      </c>
      <c r="R34" s="19">
        <f t="shared" si="5"/>
        <v>70</v>
      </c>
      <c r="S34" s="23">
        <f t="shared" si="2"/>
        <v>0</v>
      </c>
    </row>
    <row r="35" spans="1:19" ht="12.75" hidden="1">
      <c r="A35">
        <v>18.1223529411765</v>
      </c>
      <c r="B35" s="3" t="s">
        <v>34</v>
      </c>
      <c r="M35" s="21">
        <f t="shared" si="0"/>
        <v>0</v>
      </c>
      <c r="N35" s="27">
        <f t="shared" si="1"/>
        <v>0</v>
      </c>
      <c r="O35" s="26" t="e">
        <f t="shared" si="3"/>
        <v>#NUM!</v>
      </c>
      <c r="Q35" s="19">
        <f t="shared" si="4"/>
        <v>0</v>
      </c>
      <c r="R35" s="19">
        <f t="shared" si="5"/>
        <v>0</v>
      </c>
      <c r="S35" s="23">
        <f t="shared" si="2"/>
        <v>0</v>
      </c>
    </row>
    <row r="36" spans="1:19" ht="12.75">
      <c r="A36">
        <v>17</v>
      </c>
      <c r="B36">
        <v>0</v>
      </c>
      <c r="C36" t="e">
        <f>DGET(List3!$A$2:$E$999,2,$B35:B36)</f>
        <v>#VALUE!</v>
      </c>
      <c r="D36" t="e">
        <f>DGET(List3!$A$2:$E$999,3,$B35:$B36)</f>
        <v>#VALUE!</v>
      </c>
      <c r="E36" s="4" t="e">
        <f>DGET(List3!$A$2:$F$999,4,$B35:$B36)</f>
        <v>#VALUE!</v>
      </c>
      <c r="F36" s="4" t="e">
        <f>DGET(List3!$A$2:$E$999,5,$B35:$B36)</f>
        <v>#VALUE!</v>
      </c>
      <c r="M36" s="21">
        <f aca="true" t="shared" si="6" ref="M36:M67">SUM(G36:L36)</f>
        <v>0</v>
      </c>
      <c r="N36" s="27">
        <f aca="true" t="shared" si="7" ref="N36:N67">MAX(G36:L36)-MIN(G36:L36)</f>
        <v>0</v>
      </c>
      <c r="O36" s="26" t="e">
        <f t="shared" si="3"/>
        <v>#NUM!</v>
      </c>
      <c r="P36" s="19">
        <v>68</v>
      </c>
      <c r="Q36" s="19">
        <f t="shared" si="4"/>
        <v>0</v>
      </c>
      <c r="R36" s="19">
        <f t="shared" si="5"/>
        <v>68</v>
      </c>
      <c r="S36" s="23">
        <f t="shared" si="2"/>
        <v>0</v>
      </c>
    </row>
    <row r="37" spans="1:19" ht="12.75" hidden="1">
      <c r="A37">
        <v>23</v>
      </c>
      <c r="B37" s="3" t="s">
        <v>34</v>
      </c>
      <c r="M37" s="21">
        <f t="shared" si="6"/>
        <v>0</v>
      </c>
      <c r="N37" s="27">
        <f t="shared" si="7"/>
        <v>0</v>
      </c>
      <c r="O37" s="26" t="e">
        <f t="shared" si="3"/>
        <v>#NUM!</v>
      </c>
      <c r="R37" s="19">
        <f t="shared" si="5"/>
        <v>0</v>
      </c>
      <c r="S37" s="23">
        <f t="shared" si="2"/>
        <v>0</v>
      </c>
    </row>
    <row r="38" spans="1:19" ht="12.75">
      <c r="A38">
        <v>18</v>
      </c>
      <c r="B38">
        <v>0</v>
      </c>
      <c r="C38" t="e">
        <f>DGET(List3!$A$2:$E$999,2,$B37:B38)</f>
        <v>#VALUE!</v>
      </c>
      <c r="D38" t="e">
        <f>DGET(List3!$A$2:$E$999,3,$B37:$B38)</f>
        <v>#VALUE!</v>
      </c>
      <c r="E38" s="4" t="e">
        <f>DGET(List3!$A$2:$F$999,4,$B37:$B38)</f>
        <v>#VALUE!</v>
      </c>
      <c r="F38" s="4" t="e">
        <f>DGET(List3!$A$2:$E$999,5,$B37:$B38)</f>
        <v>#VALUE!</v>
      </c>
      <c r="M38" s="21">
        <f t="shared" si="6"/>
        <v>0</v>
      </c>
      <c r="N38" s="27">
        <f t="shared" si="7"/>
        <v>0</v>
      </c>
      <c r="O38" s="26" t="e">
        <f t="shared" si="3"/>
        <v>#NUM!</v>
      </c>
      <c r="P38" s="19">
        <v>66</v>
      </c>
      <c r="R38" s="19">
        <f t="shared" si="5"/>
        <v>66</v>
      </c>
      <c r="S38" s="23">
        <f t="shared" si="2"/>
        <v>0</v>
      </c>
    </row>
    <row r="39" spans="1:19" ht="12.75" hidden="1">
      <c r="A39">
        <v>24</v>
      </c>
      <c r="B39" s="3" t="s">
        <v>34</v>
      </c>
      <c r="M39" s="21">
        <f t="shared" si="6"/>
        <v>0</v>
      </c>
      <c r="N39" s="27">
        <f t="shared" si="7"/>
        <v>0</v>
      </c>
      <c r="O39" s="26" t="e">
        <f t="shared" si="3"/>
        <v>#NUM!</v>
      </c>
      <c r="R39" s="19">
        <f t="shared" si="5"/>
        <v>0</v>
      </c>
      <c r="S39" s="23">
        <f t="shared" si="2"/>
        <v>0</v>
      </c>
    </row>
    <row r="40" spans="1:19" ht="12.75">
      <c r="A40">
        <v>19</v>
      </c>
      <c r="B40">
        <v>0</v>
      </c>
      <c r="C40" t="e">
        <f>DGET(List3!$A$2:$E$999,2,$B39:B40)</f>
        <v>#VALUE!</v>
      </c>
      <c r="D40" t="e">
        <f>DGET(List3!$A$2:$E$999,3,$B39:$B40)</f>
        <v>#VALUE!</v>
      </c>
      <c r="E40" s="4" t="e">
        <f>DGET(List3!$A$2:$F$999,4,$B39:$B40)</f>
        <v>#VALUE!</v>
      </c>
      <c r="F40" s="4" t="e">
        <f>DGET(List3!$A$2:$E$999,5,$B39:$B40)</f>
        <v>#VALUE!</v>
      </c>
      <c r="M40" s="21">
        <f t="shared" si="6"/>
        <v>0</v>
      </c>
      <c r="N40" s="27">
        <f t="shared" si="7"/>
        <v>0</v>
      </c>
      <c r="O40" s="26" t="e">
        <f t="shared" si="3"/>
        <v>#NUM!</v>
      </c>
      <c r="P40" s="19">
        <v>64</v>
      </c>
      <c r="R40" s="19">
        <f t="shared" si="5"/>
        <v>64</v>
      </c>
      <c r="S40" s="23">
        <f t="shared" si="2"/>
        <v>0</v>
      </c>
    </row>
    <row r="41" spans="2:19" ht="12.75" hidden="1">
      <c r="B41" s="3" t="s">
        <v>34</v>
      </c>
      <c r="M41" s="21">
        <f t="shared" si="6"/>
        <v>0</v>
      </c>
      <c r="N41" s="27">
        <f t="shared" si="7"/>
        <v>0</v>
      </c>
      <c r="O41" s="26" t="e">
        <f t="shared" si="3"/>
        <v>#NUM!</v>
      </c>
      <c r="R41" s="19">
        <f t="shared" si="5"/>
        <v>0</v>
      </c>
      <c r="S41" s="23">
        <f t="shared" si="2"/>
        <v>0</v>
      </c>
    </row>
    <row r="42" spans="1:19" ht="12.75">
      <c r="A42">
        <v>20</v>
      </c>
      <c r="B42">
        <v>0</v>
      </c>
      <c r="C42" t="e">
        <f>DGET(List3!$A$2:$E$999,2,$B41:B42)</f>
        <v>#VALUE!</v>
      </c>
      <c r="D42" t="e">
        <f>DGET(List3!$A$2:$E$999,3,$B41:$B42)</f>
        <v>#VALUE!</v>
      </c>
      <c r="E42" s="4" t="e">
        <f>DGET(List3!$A$2:$F$999,4,$B41:$B42)</f>
        <v>#VALUE!</v>
      </c>
      <c r="F42" s="4" t="e">
        <f>DGET(List3!$A$2:$E$999,5,$B41:$B42)</f>
        <v>#VALUE!</v>
      </c>
      <c r="M42" s="21">
        <f t="shared" si="6"/>
        <v>0</v>
      </c>
      <c r="N42" s="27">
        <f t="shared" si="7"/>
        <v>0</v>
      </c>
      <c r="O42" s="26" t="e">
        <f t="shared" si="3"/>
        <v>#NUM!</v>
      </c>
      <c r="P42" s="19">
        <v>62</v>
      </c>
      <c r="R42" s="19">
        <f t="shared" si="5"/>
        <v>62</v>
      </c>
      <c r="S42" s="23">
        <f t="shared" si="2"/>
        <v>0</v>
      </c>
    </row>
    <row r="43" spans="1:19" ht="12.75" hidden="1">
      <c r="A43">
        <v>27</v>
      </c>
      <c r="B43" s="3" t="s">
        <v>34</v>
      </c>
      <c r="M43" s="21">
        <f t="shared" si="6"/>
        <v>0</v>
      </c>
      <c r="N43" s="27">
        <f t="shared" si="7"/>
        <v>0</v>
      </c>
      <c r="O43" s="26" t="e">
        <f t="shared" si="3"/>
        <v>#NUM!</v>
      </c>
      <c r="R43" s="19">
        <f t="shared" si="5"/>
        <v>0</v>
      </c>
      <c r="S43" s="23">
        <f t="shared" si="2"/>
        <v>0</v>
      </c>
    </row>
    <row r="44" spans="1:19" ht="12.75">
      <c r="A44">
        <v>21</v>
      </c>
      <c r="B44">
        <v>0</v>
      </c>
      <c r="C44" t="e">
        <f>DGET(List3!$A$2:$E$999,2,$B43:B44)</f>
        <v>#VALUE!</v>
      </c>
      <c r="D44" t="e">
        <f>DGET(List3!$A$2:$E$999,3,$B43:$B44)</f>
        <v>#VALUE!</v>
      </c>
      <c r="E44" s="4" t="e">
        <f>DGET(List3!$A$2:$F$999,4,$B43:$B44)</f>
        <v>#VALUE!</v>
      </c>
      <c r="F44" s="4" t="e">
        <f>DGET(List3!$A$2:$E$999,5,$B43:$B44)</f>
        <v>#VALUE!</v>
      </c>
      <c r="M44" s="21">
        <f t="shared" si="6"/>
        <v>0</v>
      </c>
      <c r="N44" s="27">
        <f t="shared" si="7"/>
        <v>0</v>
      </c>
      <c r="O44" s="26" t="e">
        <f t="shared" si="3"/>
        <v>#NUM!</v>
      </c>
      <c r="P44" s="19">
        <v>59</v>
      </c>
      <c r="R44" s="19">
        <f t="shared" si="5"/>
        <v>59</v>
      </c>
      <c r="S44" s="23">
        <f t="shared" si="2"/>
        <v>0</v>
      </c>
    </row>
    <row r="45" spans="1:19" ht="12.75" hidden="1">
      <c r="A45">
        <v>28</v>
      </c>
      <c r="B45" s="3" t="s">
        <v>34</v>
      </c>
      <c r="M45" s="21">
        <f t="shared" si="6"/>
        <v>0</v>
      </c>
      <c r="N45" s="27">
        <f t="shared" si="7"/>
        <v>0</v>
      </c>
      <c r="O45" s="26" t="e">
        <f t="shared" si="3"/>
        <v>#NUM!</v>
      </c>
      <c r="R45" s="19">
        <f t="shared" si="5"/>
        <v>0</v>
      </c>
      <c r="S45" s="23">
        <f t="shared" si="2"/>
        <v>0</v>
      </c>
    </row>
    <row r="46" spans="1:19" ht="12.75">
      <c r="A46">
        <v>22</v>
      </c>
      <c r="B46">
        <v>0</v>
      </c>
      <c r="C46" t="e">
        <f>DGET(List3!$A$2:$E$999,2,$B45:B46)</f>
        <v>#VALUE!</v>
      </c>
      <c r="D46" t="e">
        <f>DGET(List3!$A$2:$E$999,3,$B45:$B46)</f>
        <v>#VALUE!</v>
      </c>
      <c r="E46" s="4" t="e">
        <f>DGET(List3!$A$2:$F$999,4,$B45:$B46)</f>
        <v>#VALUE!</v>
      </c>
      <c r="F46" s="4" t="e">
        <f>DGET(List3!$A$2:$E$999,5,$B45:$B46)</f>
        <v>#VALUE!</v>
      </c>
      <c r="M46" s="21">
        <f t="shared" si="6"/>
        <v>0</v>
      </c>
      <c r="N46" s="27">
        <f t="shared" si="7"/>
        <v>0</v>
      </c>
      <c r="O46" s="26" t="e">
        <f t="shared" si="3"/>
        <v>#NUM!</v>
      </c>
      <c r="P46" s="19">
        <v>56</v>
      </c>
      <c r="R46" s="19">
        <f t="shared" si="5"/>
        <v>56</v>
      </c>
      <c r="S46" s="23">
        <f t="shared" si="2"/>
        <v>0</v>
      </c>
    </row>
    <row r="47" spans="2:19" ht="12.75" hidden="1">
      <c r="B47" s="3" t="s">
        <v>34</v>
      </c>
      <c r="M47" s="21">
        <f t="shared" si="6"/>
        <v>0</v>
      </c>
      <c r="N47" s="27">
        <f t="shared" si="7"/>
        <v>0</v>
      </c>
      <c r="O47" s="26" t="e">
        <f t="shared" si="3"/>
        <v>#NUM!</v>
      </c>
      <c r="R47" s="19">
        <f t="shared" si="5"/>
        <v>0</v>
      </c>
      <c r="S47" s="23">
        <f t="shared" si="2"/>
        <v>0</v>
      </c>
    </row>
    <row r="48" spans="1:19" ht="12.75">
      <c r="A48">
        <v>23</v>
      </c>
      <c r="B48">
        <v>0</v>
      </c>
      <c r="C48" t="e">
        <f>DGET(List3!$A$2:$E$999,2,$B47:B48)</f>
        <v>#VALUE!</v>
      </c>
      <c r="D48" t="e">
        <f>DGET(List3!$A$2:$E$999,3,$B47:$B48)</f>
        <v>#VALUE!</v>
      </c>
      <c r="E48" s="4" t="e">
        <f>DGET(List3!$A$2:$F$999,4,$B47:$B48)</f>
        <v>#VALUE!</v>
      </c>
      <c r="F48" s="4" t="e">
        <f>DGET(List3!$A$2:$E$999,5,$B47:$B48)</f>
        <v>#VALUE!</v>
      </c>
      <c r="M48" s="21">
        <f t="shared" si="6"/>
        <v>0</v>
      </c>
      <c r="N48" s="27">
        <f t="shared" si="7"/>
        <v>0</v>
      </c>
      <c r="O48" s="26" t="e">
        <f t="shared" si="3"/>
        <v>#NUM!</v>
      </c>
      <c r="P48" s="19">
        <v>53</v>
      </c>
      <c r="R48" s="19">
        <f t="shared" si="5"/>
        <v>53</v>
      </c>
      <c r="S48" s="23">
        <f t="shared" si="2"/>
        <v>0</v>
      </c>
    </row>
    <row r="49" spans="1:19" ht="12.75" hidden="1">
      <c r="A49">
        <v>31</v>
      </c>
      <c r="B49" s="3" t="s">
        <v>34</v>
      </c>
      <c r="M49" s="21">
        <f t="shared" si="6"/>
        <v>0</v>
      </c>
      <c r="N49" s="27">
        <f t="shared" si="7"/>
        <v>0</v>
      </c>
      <c r="O49" s="26" t="e">
        <f t="shared" si="3"/>
        <v>#NUM!</v>
      </c>
      <c r="R49" s="19">
        <f t="shared" si="5"/>
        <v>0</v>
      </c>
      <c r="S49" s="23">
        <f t="shared" si="2"/>
        <v>0</v>
      </c>
    </row>
    <row r="50" spans="1:19" ht="12.75">
      <c r="A50">
        <v>24</v>
      </c>
      <c r="B50">
        <v>0</v>
      </c>
      <c r="C50" t="e">
        <f>DGET(List3!$A$2:$E$999,2,$B49:B50)</f>
        <v>#VALUE!</v>
      </c>
      <c r="D50" t="e">
        <f>DGET(List3!$A$2:$E$999,3,$B49:$B50)</f>
        <v>#VALUE!</v>
      </c>
      <c r="E50" s="4" t="e">
        <f>DGET(List3!$A$2:$F$999,4,$B49:$B50)</f>
        <v>#VALUE!</v>
      </c>
      <c r="F50" s="4" t="e">
        <f>DGET(List3!$A$2:$E$999,5,$B49:$B50)</f>
        <v>#VALUE!</v>
      </c>
      <c r="M50" s="21">
        <f t="shared" si="6"/>
        <v>0</v>
      </c>
      <c r="N50" s="27">
        <f t="shared" si="7"/>
        <v>0</v>
      </c>
      <c r="O50" s="26" t="e">
        <f t="shared" si="3"/>
        <v>#NUM!</v>
      </c>
      <c r="P50" s="19">
        <v>50</v>
      </c>
      <c r="R50" s="19">
        <f t="shared" si="5"/>
        <v>50</v>
      </c>
      <c r="S50" s="23">
        <f t="shared" si="2"/>
        <v>0</v>
      </c>
    </row>
    <row r="51" spans="1:19" ht="12.75" hidden="1">
      <c r="A51">
        <v>32</v>
      </c>
      <c r="B51" s="3" t="s">
        <v>34</v>
      </c>
      <c r="M51" s="21">
        <f t="shared" si="6"/>
        <v>0</v>
      </c>
      <c r="N51" s="27">
        <f t="shared" si="7"/>
        <v>0</v>
      </c>
      <c r="O51" s="26" t="e">
        <f t="shared" si="3"/>
        <v>#NUM!</v>
      </c>
      <c r="R51" s="19">
        <f t="shared" si="5"/>
        <v>0</v>
      </c>
      <c r="S51" s="23">
        <f t="shared" si="2"/>
        <v>0</v>
      </c>
    </row>
    <row r="52" spans="1:19" ht="12.75">
      <c r="A52">
        <v>25</v>
      </c>
      <c r="B52">
        <v>0</v>
      </c>
      <c r="C52" t="e">
        <f>DGET(List3!$A$2:$E$999,2,$B51:B52)</f>
        <v>#VALUE!</v>
      </c>
      <c r="D52" t="e">
        <f>DGET(List3!$A$2:$E$999,3,$B51:$B52)</f>
        <v>#VALUE!</v>
      </c>
      <c r="E52" s="4" t="e">
        <f>DGET(List3!$A$2:$F$999,4,$B51:$B52)</f>
        <v>#VALUE!</v>
      </c>
      <c r="F52" s="4" t="e">
        <f>DGET(List3!$A$2:$E$999,5,$B51:$B52)</f>
        <v>#VALUE!</v>
      </c>
      <c r="M52" s="21">
        <f t="shared" si="6"/>
        <v>0</v>
      </c>
      <c r="N52" s="27">
        <f t="shared" si="7"/>
        <v>0</v>
      </c>
      <c r="O52" s="26" t="e">
        <f t="shared" si="3"/>
        <v>#NUM!</v>
      </c>
      <c r="P52" s="19">
        <v>47</v>
      </c>
      <c r="R52" s="19">
        <f t="shared" si="5"/>
        <v>47</v>
      </c>
      <c r="S52" s="23">
        <f t="shared" si="2"/>
        <v>0</v>
      </c>
    </row>
    <row r="53" spans="2:19" ht="12.75" hidden="1">
      <c r="B53" s="3" t="s">
        <v>34</v>
      </c>
      <c r="M53" s="21">
        <f t="shared" si="6"/>
        <v>0</v>
      </c>
      <c r="N53" s="27">
        <f t="shared" si="7"/>
        <v>0</v>
      </c>
      <c r="O53" s="26" t="e">
        <f t="shared" si="3"/>
        <v>#NUM!</v>
      </c>
      <c r="R53" s="19">
        <f t="shared" si="5"/>
        <v>0</v>
      </c>
      <c r="S53" s="23">
        <f t="shared" si="2"/>
        <v>0</v>
      </c>
    </row>
    <row r="54" spans="1:19" ht="12.75">
      <c r="A54">
        <v>26</v>
      </c>
      <c r="B54">
        <v>0</v>
      </c>
      <c r="C54" t="e">
        <f>DGET(List3!$A$2:$E$999,2,$B53:B54)</f>
        <v>#VALUE!</v>
      </c>
      <c r="D54" t="e">
        <f>DGET(List3!$A$2:$E$999,3,$B53:$B54)</f>
        <v>#VALUE!</v>
      </c>
      <c r="E54" s="4" t="e">
        <f>DGET(List3!$A$2:$F$999,4,$B53:$B54)</f>
        <v>#VALUE!</v>
      </c>
      <c r="F54" s="4" t="e">
        <f>DGET(List3!$A$2:$E$999,5,$B53:$B54)</f>
        <v>#VALUE!</v>
      </c>
      <c r="M54" s="21">
        <f t="shared" si="6"/>
        <v>0</v>
      </c>
      <c r="N54" s="27">
        <f t="shared" si="7"/>
        <v>0</v>
      </c>
      <c r="O54" s="26" t="e">
        <f t="shared" si="3"/>
        <v>#NUM!</v>
      </c>
      <c r="P54" s="19">
        <v>44</v>
      </c>
      <c r="R54" s="19">
        <f t="shared" si="5"/>
        <v>44</v>
      </c>
      <c r="S54" s="23">
        <f t="shared" si="2"/>
        <v>0</v>
      </c>
    </row>
    <row r="55" spans="1:19" ht="12.75" hidden="1">
      <c r="A55">
        <v>35</v>
      </c>
      <c r="B55" s="3" t="s">
        <v>34</v>
      </c>
      <c r="M55" s="21">
        <f t="shared" si="6"/>
        <v>0</v>
      </c>
      <c r="N55" s="27">
        <f t="shared" si="7"/>
        <v>0</v>
      </c>
      <c r="O55" s="26" t="e">
        <f t="shared" si="3"/>
        <v>#NUM!</v>
      </c>
      <c r="R55" s="19">
        <f t="shared" si="5"/>
        <v>0</v>
      </c>
      <c r="S55" s="23">
        <f t="shared" si="2"/>
        <v>0</v>
      </c>
    </row>
    <row r="56" spans="1:19" ht="12.75">
      <c r="A56">
        <v>27</v>
      </c>
      <c r="B56">
        <v>0</v>
      </c>
      <c r="C56" t="e">
        <f>DGET(List3!$A$2:$E$999,2,$B55:B56)</f>
        <v>#VALUE!</v>
      </c>
      <c r="D56" t="e">
        <f>DGET(List3!$A$2:$E$999,3,$B55:$B56)</f>
        <v>#VALUE!</v>
      </c>
      <c r="E56" s="4" t="e">
        <f>DGET(List3!$A$2:$F$999,4,$B55:$B56)</f>
        <v>#VALUE!</v>
      </c>
      <c r="F56" s="4" t="e">
        <f>DGET(List3!$A$2:$E$999,5,$B55:$B56)</f>
        <v>#VALUE!</v>
      </c>
      <c r="M56" s="21">
        <f t="shared" si="6"/>
        <v>0</v>
      </c>
      <c r="N56" s="27">
        <f t="shared" si="7"/>
        <v>0</v>
      </c>
      <c r="O56" s="26" t="e">
        <f t="shared" si="3"/>
        <v>#NUM!</v>
      </c>
      <c r="P56" s="19">
        <v>41</v>
      </c>
      <c r="R56" s="19">
        <f t="shared" si="5"/>
        <v>41</v>
      </c>
      <c r="S56" s="23">
        <f t="shared" si="2"/>
        <v>0</v>
      </c>
    </row>
    <row r="57" spans="1:19" ht="12.75" hidden="1">
      <c r="A57">
        <v>36</v>
      </c>
      <c r="B57" s="3" t="s">
        <v>34</v>
      </c>
      <c r="M57" s="21">
        <f t="shared" si="6"/>
        <v>0</v>
      </c>
      <c r="N57" s="27">
        <f t="shared" si="7"/>
        <v>0</v>
      </c>
      <c r="O57" s="26" t="e">
        <f t="shared" si="3"/>
        <v>#NUM!</v>
      </c>
      <c r="R57" s="19">
        <f t="shared" si="5"/>
        <v>0</v>
      </c>
      <c r="S57" s="23">
        <f t="shared" si="2"/>
        <v>0</v>
      </c>
    </row>
    <row r="58" spans="1:19" ht="13.5" customHeight="1">
      <c r="A58">
        <v>28</v>
      </c>
      <c r="B58">
        <v>0</v>
      </c>
      <c r="C58" t="e">
        <f>DGET(List3!$A$2:$E$999,2,$B57:B58)</f>
        <v>#VALUE!</v>
      </c>
      <c r="D58" t="e">
        <f>DGET(List3!$A$2:$E$999,3,$B57:$B58)</f>
        <v>#VALUE!</v>
      </c>
      <c r="E58" s="4" t="e">
        <f>DGET(List3!$A$2:$F$999,4,$B57:$B58)</f>
        <v>#VALUE!</v>
      </c>
      <c r="F58" s="4" t="e">
        <f>DGET(List3!$A$2:$E$999,5,$B57:$B58)</f>
        <v>#VALUE!</v>
      </c>
      <c r="M58" s="21">
        <f t="shared" si="6"/>
        <v>0</v>
      </c>
      <c r="N58" s="27">
        <f t="shared" si="7"/>
        <v>0</v>
      </c>
      <c r="O58" s="26" t="e">
        <f t="shared" si="3"/>
        <v>#NUM!</v>
      </c>
      <c r="P58" s="19">
        <v>38</v>
      </c>
      <c r="R58" s="19">
        <f t="shared" si="5"/>
        <v>38</v>
      </c>
      <c r="S58" s="23">
        <f t="shared" si="2"/>
        <v>0</v>
      </c>
    </row>
    <row r="59" spans="2:19" ht="12.75" hidden="1">
      <c r="B59" s="3" t="s">
        <v>34</v>
      </c>
      <c r="M59" s="21">
        <f t="shared" si="6"/>
        <v>0</v>
      </c>
      <c r="N59" s="27">
        <f t="shared" si="7"/>
        <v>0</v>
      </c>
      <c r="O59" s="26" t="e">
        <f t="shared" si="3"/>
        <v>#NUM!</v>
      </c>
      <c r="R59" s="19">
        <f t="shared" si="5"/>
        <v>0</v>
      </c>
      <c r="S59" s="23">
        <f t="shared" si="2"/>
        <v>0</v>
      </c>
    </row>
    <row r="60" spans="1:19" ht="12.75">
      <c r="A60">
        <v>29</v>
      </c>
      <c r="B60">
        <v>0</v>
      </c>
      <c r="C60" t="e">
        <f>DGET(List3!$A$2:$E$999,2,$B59:B60)</f>
        <v>#VALUE!</v>
      </c>
      <c r="D60" t="e">
        <f>DGET(List3!$A$2:$E$999,3,$B59:$B60)</f>
        <v>#VALUE!</v>
      </c>
      <c r="E60" s="4" t="e">
        <f>DGET(List3!$A$2:$F$999,4,$B59:$B60)</f>
        <v>#VALUE!</v>
      </c>
      <c r="F60" s="4" t="e">
        <f>DGET(List3!$A$2:$E$999,5,$B59:$B60)</f>
        <v>#VALUE!</v>
      </c>
      <c r="M60" s="21">
        <f t="shared" si="6"/>
        <v>0</v>
      </c>
      <c r="N60" s="27">
        <f t="shared" si="7"/>
        <v>0</v>
      </c>
      <c r="O60" s="26" t="e">
        <f t="shared" si="3"/>
        <v>#NUM!</v>
      </c>
      <c r="P60" s="19">
        <v>35</v>
      </c>
      <c r="R60" s="19">
        <f t="shared" si="5"/>
        <v>35</v>
      </c>
      <c r="S60" s="23">
        <f t="shared" si="2"/>
        <v>0</v>
      </c>
    </row>
    <row r="61" spans="1:19" ht="12.75" hidden="1">
      <c r="A61">
        <v>39</v>
      </c>
      <c r="B61" s="3" t="s">
        <v>34</v>
      </c>
      <c r="M61" s="21">
        <f t="shared" si="6"/>
        <v>0</v>
      </c>
      <c r="N61" s="27">
        <f t="shared" si="7"/>
        <v>0</v>
      </c>
      <c r="O61" s="26" t="e">
        <f t="shared" si="3"/>
        <v>#NUM!</v>
      </c>
      <c r="R61" s="19">
        <f t="shared" si="5"/>
        <v>0</v>
      </c>
      <c r="S61" s="23">
        <f t="shared" si="2"/>
        <v>0</v>
      </c>
    </row>
    <row r="62" spans="1:19" ht="12.75">
      <c r="A62">
        <v>30</v>
      </c>
      <c r="B62">
        <v>0</v>
      </c>
      <c r="C62" t="e">
        <f>DGET(List3!$A$2:$E$999,2,$B61:B62)</f>
        <v>#VALUE!</v>
      </c>
      <c r="D62" t="e">
        <f>DGET(List3!$A$2:$E$999,3,$B61:$B62)</f>
        <v>#VALUE!</v>
      </c>
      <c r="E62" s="4" t="e">
        <f>DGET(List3!$A$2:$F$999,4,$B61:$B62)</f>
        <v>#VALUE!</v>
      </c>
      <c r="F62" s="4" t="e">
        <f>DGET(List3!$A$2:$E$999,5,$B61:$B62)</f>
        <v>#VALUE!</v>
      </c>
      <c r="M62" s="21">
        <f t="shared" si="6"/>
        <v>0</v>
      </c>
      <c r="N62" s="27">
        <f t="shared" si="7"/>
        <v>0</v>
      </c>
      <c r="O62" s="26" t="e">
        <f t="shared" si="3"/>
        <v>#NUM!</v>
      </c>
      <c r="P62" s="19">
        <v>32</v>
      </c>
      <c r="R62" s="19">
        <f t="shared" si="5"/>
        <v>32</v>
      </c>
      <c r="S62" s="23">
        <f t="shared" si="2"/>
        <v>0</v>
      </c>
    </row>
    <row r="63" spans="1:19" ht="12.75" hidden="1">
      <c r="A63">
        <v>40</v>
      </c>
      <c r="B63" s="3" t="s">
        <v>34</v>
      </c>
      <c r="M63" s="21">
        <f t="shared" si="6"/>
        <v>0</v>
      </c>
      <c r="N63" s="27">
        <f t="shared" si="7"/>
        <v>0</v>
      </c>
      <c r="O63" s="26" t="e">
        <f t="shared" si="3"/>
        <v>#NUM!</v>
      </c>
      <c r="R63" s="19">
        <f t="shared" si="5"/>
        <v>0</v>
      </c>
      <c r="S63" s="23">
        <f t="shared" si="2"/>
        <v>0</v>
      </c>
    </row>
    <row r="64" spans="1:19" ht="12.75">
      <c r="A64">
        <v>31</v>
      </c>
      <c r="B64">
        <v>0</v>
      </c>
      <c r="C64" t="e">
        <f>DGET(List3!$A$2:$E$999,2,$B63:B64)</f>
        <v>#VALUE!</v>
      </c>
      <c r="D64" t="e">
        <f>DGET(List3!$A$2:$E$999,3,$B63:$B64)</f>
        <v>#VALUE!</v>
      </c>
      <c r="E64" s="4" t="e">
        <f>DGET(List3!$A$2:$F$999,4,$B63:$B64)</f>
        <v>#VALUE!</v>
      </c>
      <c r="F64" s="4" t="e">
        <f>DGET(List3!$A$2:$E$999,5,$B63:$B64)</f>
        <v>#VALUE!</v>
      </c>
      <c r="M64" s="21">
        <f t="shared" si="6"/>
        <v>0</v>
      </c>
      <c r="N64" s="27">
        <f t="shared" si="7"/>
        <v>0</v>
      </c>
      <c r="O64" s="26" t="e">
        <f t="shared" si="3"/>
        <v>#NUM!</v>
      </c>
      <c r="P64" s="19">
        <v>29</v>
      </c>
      <c r="R64" s="19">
        <f t="shared" si="5"/>
        <v>29</v>
      </c>
      <c r="S64" s="23">
        <f t="shared" si="2"/>
        <v>0</v>
      </c>
    </row>
    <row r="65" spans="2:19" ht="12.75" hidden="1">
      <c r="B65" s="3" t="s">
        <v>34</v>
      </c>
      <c r="M65" s="21">
        <f t="shared" si="6"/>
        <v>0</v>
      </c>
      <c r="N65" s="27">
        <f t="shared" si="7"/>
        <v>0</v>
      </c>
      <c r="O65" s="26" t="e">
        <f t="shared" si="3"/>
        <v>#NUM!</v>
      </c>
      <c r="R65" s="19">
        <f t="shared" si="5"/>
        <v>0</v>
      </c>
      <c r="S65" s="23">
        <f t="shared" si="2"/>
        <v>0</v>
      </c>
    </row>
    <row r="66" spans="1:19" ht="12.75">
      <c r="A66">
        <v>32</v>
      </c>
      <c r="B66">
        <v>0</v>
      </c>
      <c r="C66" t="e">
        <f>DGET(List3!$A$2:$E$999,2,$B65:B66)</f>
        <v>#VALUE!</v>
      </c>
      <c r="D66" t="e">
        <f>DGET(List3!$A$2:$E$999,3,$B65:$B66)</f>
        <v>#VALUE!</v>
      </c>
      <c r="E66" s="4" t="e">
        <f>DGET(List3!$A$2:$F$999,4,$B65:$B66)</f>
        <v>#VALUE!</v>
      </c>
      <c r="F66" s="4" t="e">
        <f>DGET(List3!$A$2:$E$999,5,$B65:$B66)</f>
        <v>#VALUE!</v>
      </c>
      <c r="M66" s="21">
        <f t="shared" si="6"/>
        <v>0</v>
      </c>
      <c r="N66" s="27">
        <f t="shared" si="7"/>
        <v>0</v>
      </c>
      <c r="O66" s="26" t="e">
        <f t="shared" si="3"/>
        <v>#NUM!</v>
      </c>
      <c r="P66" s="19">
        <v>26</v>
      </c>
      <c r="R66" s="19">
        <f t="shared" si="5"/>
        <v>26</v>
      </c>
      <c r="S66" s="23">
        <f t="shared" si="2"/>
        <v>0</v>
      </c>
    </row>
    <row r="67" spans="1:19" ht="12.75" hidden="1">
      <c r="A67">
        <v>43</v>
      </c>
      <c r="B67" s="3" t="s">
        <v>34</v>
      </c>
      <c r="M67" s="21">
        <f t="shared" si="6"/>
        <v>0</v>
      </c>
      <c r="N67" s="27">
        <f t="shared" si="7"/>
        <v>0</v>
      </c>
      <c r="O67" s="26" t="e">
        <f t="shared" si="3"/>
        <v>#NUM!</v>
      </c>
      <c r="R67" s="19">
        <f t="shared" si="5"/>
        <v>0</v>
      </c>
      <c r="S67" s="23">
        <f t="shared" si="2"/>
        <v>0</v>
      </c>
    </row>
    <row r="68" spans="1:19" ht="12.75">
      <c r="A68">
        <v>33</v>
      </c>
      <c r="B68">
        <v>0</v>
      </c>
      <c r="C68" t="e">
        <f>DGET(List3!$A$2:$E$999,2,$B67:B68)</f>
        <v>#VALUE!</v>
      </c>
      <c r="D68" t="e">
        <f>DGET(List3!$A$2:$E$999,3,$B67:$B68)</f>
        <v>#VALUE!</v>
      </c>
      <c r="E68" s="4" t="e">
        <f>DGET(List3!$A$2:$F$999,4,$B67:$B68)</f>
        <v>#VALUE!</v>
      </c>
      <c r="F68" s="4" t="e">
        <f>DGET(List3!$A$2:$E$999,5,$B67:$B68)</f>
        <v>#VALUE!</v>
      </c>
      <c r="M68" s="21">
        <f aca="true" t="shared" si="8" ref="M68:M93">SUM(G68:L68)</f>
        <v>0</v>
      </c>
      <c r="N68" s="27">
        <f aca="true" t="shared" si="9" ref="N68:N93">MAX(G68:L68)-MIN(G68:L68)</f>
        <v>0</v>
      </c>
      <c r="O68" s="26" t="e">
        <f t="shared" si="3"/>
        <v>#NUM!</v>
      </c>
      <c r="P68" s="19">
        <v>23</v>
      </c>
      <c r="R68" s="19">
        <f t="shared" si="5"/>
        <v>23</v>
      </c>
      <c r="S68" s="23">
        <f aca="true" t="shared" si="10" ref="S68:S92">M68/6</f>
        <v>0</v>
      </c>
    </row>
    <row r="69" spans="1:19" ht="12.75" hidden="1">
      <c r="A69">
        <v>44</v>
      </c>
      <c r="B69" s="3" t="s">
        <v>34</v>
      </c>
      <c r="M69" s="21">
        <f t="shared" si="8"/>
        <v>0</v>
      </c>
      <c r="N69" s="27">
        <f t="shared" si="9"/>
        <v>0</v>
      </c>
      <c r="O69" s="26" t="e">
        <f aca="true" t="shared" si="11" ref="O69:O93">SMALL(G69:L69,5)-SMALL(G69:L69,2)</f>
        <v>#NUM!</v>
      </c>
      <c r="R69" s="19">
        <f aca="true" t="shared" si="12" ref="R69:R83">P69+Q69</f>
        <v>0</v>
      </c>
      <c r="S69" s="23">
        <f t="shared" si="10"/>
        <v>0</v>
      </c>
    </row>
    <row r="70" spans="1:19" ht="12.75">
      <c r="A70">
        <v>34</v>
      </c>
      <c r="B70">
        <v>0</v>
      </c>
      <c r="C70" t="e">
        <f>DGET(List3!$A$2:$E$999,2,$B69:B70)</f>
        <v>#VALUE!</v>
      </c>
      <c r="D70" t="e">
        <f>DGET(List3!$A$2:$E$999,3,$B69:$B70)</f>
        <v>#VALUE!</v>
      </c>
      <c r="E70" s="4" t="e">
        <f>DGET(List3!$A$2:$F$999,4,$B69:$B70)</f>
        <v>#VALUE!</v>
      </c>
      <c r="F70" s="4" t="e">
        <f>DGET(List3!$A$2:$E$999,5,$B69:$B70)</f>
        <v>#VALUE!</v>
      </c>
      <c r="M70" s="21">
        <f t="shared" si="8"/>
        <v>0</v>
      </c>
      <c r="N70" s="27">
        <f t="shared" si="9"/>
        <v>0</v>
      </c>
      <c r="O70" s="26" t="e">
        <f t="shared" si="11"/>
        <v>#NUM!</v>
      </c>
      <c r="P70" s="19">
        <v>20</v>
      </c>
      <c r="R70" s="19">
        <f t="shared" si="12"/>
        <v>20</v>
      </c>
      <c r="S70" s="23">
        <f t="shared" si="10"/>
        <v>0</v>
      </c>
    </row>
    <row r="71" spans="2:19" ht="12.75" hidden="1">
      <c r="B71" s="3" t="s">
        <v>34</v>
      </c>
      <c r="M71" s="21">
        <f t="shared" si="8"/>
        <v>0</v>
      </c>
      <c r="N71" s="27">
        <f t="shared" si="9"/>
        <v>0</v>
      </c>
      <c r="O71" s="26" t="e">
        <f t="shared" si="11"/>
        <v>#NUM!</v>
      </c>
      <c r="R71" s="19">
        <f t="shared" si="12"/>
        <v>0</v>
      </c>
      <c r="S71" s="23">
        <f t="shared" si="10"/>
        <v>0</v>
      </c>
    </row>
    <row r="72" spans="1:19" ht="12.75">
      <c r="A72">
        <v>35</v>
      </c>
      <c r="B72">
        <v>0</v>
      </c>
      <c r="C72" t="e">
        <f>DGET(List3!$A$2:$E$999,2,$B71:B72)</f>
        <v>#VALUE!</v>
      </c>
      <c r="D72" t="e">
        <f>DGET(List3!$A$2:$E$999,3,$B71:$B72)</f>
        <v>#VALUE!</v>
      </c>
      <c r="E72" s="4" t="e">
        <f>DGET(List3!$A$2:$F$999,4,$B71:$B72)</f>
        <v>#VALUE!</v>
      </c>
      <c r="F72" s="4" t="e">
        <f>DGET(List3!$A$2:$E$999,5,$B71:$B72)</f>
        <v>#VALUE!</v>
      </c>
      <c r="M72" s="21">
        <f t="shared" si="8"/>
        <v>0</v>
      </c>
      <c r="N72" s="27">
        <f t="shared" si="9"/>
        <v>0</v>
      </c>
      <c r="O72" s="26" t="e">
        <f t="shared" si="11"/>
        <v>#NUM!</v>
      </c>
      <c r="P72" s="19">
        <v>17</v>
      </c>
      <c r="R72" s="19">
        <f t="shared" si="12"/>
        <v>17</v>
      </c>
      <c r="S72" s="23">
        <f t="shared" si="10"/>
        <v>0</v>
      </c>
    </row>
    <row r="73" spans="1:19" ht="12.75" hidden="1">
      <c r="A73">
        <v>47</v>
      </c>
      <c r="B73" s="3" t="s">
        <v>34</v>
      </c>
      <c r="M73" s="21">
        <f t="shared" si="8"/>
        <v>0</v>
      </c>
      <c r="N73" s="27">
        <f t="shared" si="9"/>
        <v>0</v>
      </c>
      <c r="O73" s="26" t="e">
        <f t="shared" si="11"/>
        <v>#NUM!</v>
      </c>
      <c r="R73" s="19">
        <f t="shared" si="12"/>
        <v>0</v>
      </c>
      <c r="S73" s="23">
        <f t="shared" si="10"/>
        <v>0</v>
      </c>
    </row>
    <row r="74" spans="1:19" ht="12.75">
      <c r="A74">
        <v>36</v>
      </c>
      <c r="B74">
        <v>0</v>
      </c>
      <c r="C74" t="e">
        <f>DGET(List3!$A$2:$E$999,2,$B73:B74)</f>
        <v>#VALUE!</v>
      </c>
      <c r="D74" t="e">
        <f>DGET(List3!$A$2:$E$999,3,$B73:$B74)</f>
        <v>#VALUE!</v>
      </c>
      <c r="E74" s="4" t="e">
        <f>DGET(List3!$A$2:$F$999,4,$B73:$B74)</f>
        <v>#VALUE!</v>
      </c>
      <c r="F74" s="4" t="e">
        <f>DGET(List3!$A$2:$E$999,5,$B73:$B74)</f>
        <v>#VALUE!</v>
      </c>
      <c r="M74" s="21">
        <f t="shared" si="8"/>
        <v>0</v>
      </c>
      <c r="N74" s="27">
        <f t="shared" si="9"/>
        <v>0</v>
      </c>
      <c r="O74" s="26" t="e">
        <f t="shared" si="11"/>
        <v>#NUM!</v>
      </c>
      <c r="P74" s="19">
        <v>14</v>
      </c>
      <c r="R74" s="19">
        <f t="shared" si="12"/>
        <v>14</v>
      </c>
      <c r="S74" s="23">
        <f t="shared" si="10"/>
        <v>0</v>
      </c>
    </row>
    <row r="75" spans="1:19" ht="12.75" hidden="1">
      <c r="A75">
        <v>48</v>
      </c>
      <c r="B75" s="3" t="s">
        <v>34</v>
      </c>
      <c r="M75" s="21">
        <f t="shared" si="8"/>
        <v>0</v>
      </c>
      <c r="N75" s="27">
        <f t="shared" si="9"/>
        <v>0</v>
      </c>
      <c r="O75" s="26" t="e">
        <f t="shared" si="11"/>
        <v>#NUM!</v>
      </c>
      <c r="R75" s="19">
        <f t="shared" si="12"/>
        <v>0</v>
      </c>
      <c r="S75" s="23">
        <f t="shared" si="10"/>
        <v>0</v>
      </c>
    </row>
    <row r="76" spans="1:19" ht="12.75">
      <c r="A76">
        <v>37</v>
      </c>
      <c r="B76">
        <v>0</v>
      </c>
      <c r="C76" t="e">
        <f>DGET(List3!$A$2:$E$999,2,$B75:B76)</f>
        <v>#VALUE!</v>
      </c>
      <c r="D76" t="e">
        <f>DGET(List3!$A$2:$E$999,3,$B75:$B76)</f>
        <v>#VALUE!</v>
      </c>
      <c r="E76" s="4" t="e">
        <f>DGET(List3!$A$2:$F$999,4,$B75:$B76)</f>
        <v>#VALUE!</v>
      </c>
      <c r="F76" s="4" t="e">
        <f>DGET(List3!$A$2:$E$999,5,$B75:$B76)</f>
        <v>#VALUE!</v>
      </c>
      <c r="M76" s="21">
        <f t="shared" si="8"/>
        <v>0</v>
      </c>
      <c r="N76" s="27">
        <f t="shared" si="9"/>
        <v>0</v>
      </c>
      <c r="O76" s="26" t="e">
        <f t="shared" si="11"/>
        <v>#NUM!</v>
      </c>
      <c r="P76" s="19">
        <v>11</v>
      </c>
      <c r="R76" s="19">
        <f t="shared" si="12"/>
        <v>11</v>
      </c>
      <c r="S76" s="23">
        <f t="shared" si="10"/>
        <v>0</v>
      </c>
    </row>
    <row r="77" spans="2:19" ht="12.75" hidden="1">
      <c r="B77" s="3" t="s">
        <v>34</v>
      </c>
      <c r="M77" s="21">
        <f t="shared" si="8"/>
        <v>0</v>
      </c>
      <c r="N77" s="27">
        <f t="shared" si="9"/>
        <v>0</v>
      </c>
      <c r="O77" s="26" t="e">
        <f t="shared" si="11"/>
        <v>#NUM!</v>
      </c>
      <c r="R77" s="19">
        <f t="shared" si="12"/>
        <v>0</v>
      </c>
      <c r="S77" s="23">
        <f t="shared" si="10"/>
        <v>0</v>
      </c>
    </row>
    <row r="78" spans="1:19" ht="12.75">
      <c r="A78">
        <v>38</v>
      </c>
      <c r="B78">
        <v>0</v>
      </c>
      <c r="C78" t="e">
        <f>DGET(List3!$A$2:$E$999,2,$B77:B78)</f>
        <v>#VALUE!</v>
      </c>
      <c r="D78" t="e">
        <f>DGET(List3!$A$2:$E$999,3,$B77:$B78)</f>
        <v>#VALUE!</v>
      </c>
      <c r="E78" s="4" t="e">
        <f>DGET(List3!$A$2:$F$999,4,$B77:$B78)</f>
        <v>#VALUE!</v>
      </c>
      <c r="F78" s="4" t="e">
        <f>DGET(List3!$A$2:$E$999,5,$B77:$B78)</f>
        <v>#VALUE!</v>
      </c>
      <c r="M78" s="21">
        <f t="shared" si="8"/>
        <v>0</v>
      </c>
      <c r="N78" s="27">
        <f t="shared" si="9"/>
        <v>0</v>
      </c>
      <c r="O78" s="26" t="e">
        <f t="shared" si="11"/>
        <v>#NUM!</v>
      </c>
      <c r="P78" s="19">
        <v>8</v>
      </c>
      <c r="R78" s="19">
        <f t="shared" si="12"/>
        <v>8</v>
      </c>
      <c r="S78" s="23">
        <f t="shared" si="10"/>
        <v>0</v>
      </c>
    </row>
    <row r="79" spans="1:19" ht="12.75" hidden="1">
      <c r="A79">
        <v>51</v>
      </c>
      <c r="B79" s="3" t="s">
        <v>34</v>
      </c>
      <c r="M79" s="21">
        <f t="shared" si="8"/>
        <v>0</v>
      </c>
      <c r="N79" s="27">
        <f t="shared" si="9"/>
        <v>0</v>
      </c>
      <c r="O79" s="26" t="e">
        <f t="shared" si="11"/>
        <v>#NUM!</v>
      </c>
      <c r="R79" s="19">
        <f t="shared" si="12"/>
        <v>0</v>
      </c>
      <c r="S79" s="23">
        <f t="shared" si="10"/>
        <v>0</v>
      </c>
    </row>
    <row r="80" spans="2:19" ht="12.75" hidden="1">
      <c r="B80" s="3" t="s">
        <v>34</v>
      </c>
      <c r="M80" s="21">
        <f t="shared" si="8"/>
        <v>0</v>
      </c>
      <c r="N80" s="27">
        <f t="shared" si="9"/>
        <v>0</v>
      </c>
      <c r="O80" s="26" t="e">
        <f t="shared" si="11"/>
        <v>#NUM!</v>
      </c>
      <c r="R80" s="19">
        <f t="shared" si="12"/>
        <v>0</v>
      </c>
      <c r="S80" s="23">
        <f t="shared" si="10"/>
        <v>0</v>
      </c>
    </row>
    <row r="81" spans="1:19" ht="12.75">
      <c r="A81">
        <v>39</v>
      </c>
      <c r="B81">
        <v>0</v>
      </c>
      <c r="C81" t="e">
        <f>DGET(List3!$A$2:$E$999,2,$B80:B81)</f>
        <v>#VALUE!</v>
      </c>
      <c r="D81" t="e">
        <f>DGET(List3!$A$2:$E$999,3,$B80:$B81)</f>
        <v>#VALUE!</v>
      </c>
      <c r="E81" s="4" t="e">
        <f>DGET(List3!$A$2:$F$999,4,$B80:$B81)</f>
        <v>#VALUE!</v>
      </c>
      <c r="F81" s="4" t="e">
        <f>DGET(List3!$A$2:$E$999,5,$B80:$B81)</f>
        <v>#VALUE!</v>
      </c>
      <c r="M81" s="21">
        <f t="shared" si="8"/>
        <v>0</v>
      </c>
      <c r="N81" s="27">
        <f t="shared" si="9"/>
        <v>0</v>
      </c>
      <c r="O81" s="26" t="e">
        <f t="shared" si="11"/>
        <v>#NUM!</v>
      </c>
      <c r="P81" s="19">
        <v>5</v>
      </c>
      <c r="R81" s="19">
        <f t="shared" si="12"/>
        <v>5</v>
      </c>
      <c r="S81" s="23">
        <f t="shared" si="10"/>
        <v>0</v>
      </c>
    </row>
    <row r="82" spans="1:19" ht="12.75" hidden="1">
      <c r="A82">
        <v>53</v>
      </c>
      <c r="B82" s="3" t="s">
        <v>34</v>
      </c>
      <c r="M82" s="21">
        <f t="shared" si="8"/>
        <v>0</v>
      </c>
      <c r="N82" s="27">
        <f t="shared" si="9"/>
        <v>0</v>
      </c>
      <c r="O82" s="26" t="e">
        <f t="shared" si="11"/>
        <v>#NUM!</v>
      </c>
      <c r="R82" s="19">
        <f t="shared" si="12"/>
        <v>0</v>
      </c>
      <c r="S82" s="23">
        <f t="shared" si="10"/>
        <v>0</v>
      </c>
    </row>
    <row r="83" spans="1:19" ht="12.75">
      <c r="A83">
        <v>40</v>
      </c>
      <c r="B83">
        <v>0</v>
      </c>
      <c r="C83" t="e">
        <f>DGET(List3!$A$2:$E$999,2,$B82:B83)</f>
        <v>#VALUE!</v>
      </c>
      <c r="D83" t="e">
        <f>DGET(List3!$A$2:$E$999,3,$B82:$B83)</f>
        <v>#VALUE!</v>
      </c>
      <c r="E83" s="4" t="e">
        <f>DGET(List3!$A$2:$F$999,4,$B82:$B83)</f>
        <v>#VALUE!</v>
      </c>
      <c r="F83" s="4" t="e">
        <f>DGET(List3!$A$2:$E$999,5,$B82:$B83)</f>
        <v>#VALUE!</v>
      </c>
      <c r="M83" s="21">
        <f t="shared" si="8"/>
        <v>0</v>
      </c>
      <c r="N83" s="27">
        <f t="shared" si="9"/>
        <v>0</v>
      </c>
      <c r="O83" s="26" t="e">
        <f t="shared" si="11"/>
        <v>#NUM!</v>
      </c>
      <c r="P83" s="19">
        <v>2</v>
      </c>
      <c r="R83" s="19">
        <f t="shared" si="12"/>
        <v>2</v>
      </c>
      <c r="S83" s="23">
        <f t="shared" si="10"/>
        <v>0</v>
      </c>
    </row>
    <row r="84" spans="1:19" ht="12.75" hidden="1">
      <c r="A84">
        <v>54</v>
      </c>
      <c r="B84" s="3" t="s">
        <v>34</v>
      </c>
      <c r="M84" s="21">
        <f t="shared" si="8"/>
        <v>0</v>
      </c>
      <c r="N84" s="27">
        <f t="shared" si="9"/>
        <v>0</v>
      </c>
      <c r="O84" s="26" t="e">
        <f t="shared" si="11"/>
        <v>#NUM!</v>
      </c>
      <c r="S84" s="23">
        <f t="shared" si="10"/>
        <v>0</v>
      </c>
    </row>
    <row r="85" spans="1:19" ht="12.75">
      <c r="A85">
        <v>41</v>
      </c>
      <c r="B85">
        <v>0</v>
      </c>
      <c r="C85" t="e">
        <f>DGET(List3!$A$2:$E$999,2,$B84:B85)</f>
        <v>#VALUE!</v>
      </c>
      <c r="D85" t="e">
        <f>DGET(List3!$A$2:$E$999,3,$B84:$B85)</f>
        <v>#VALUE!</v>
      </c>
      <c r="E85" s="4" t="e">
        <f>DGET(List3!$A$2:$F$999,4,$B84:$B85)</f>
        <v>#VALUE!</v>
      </c>
      <c r="F85" s="4" t="e">
        <f>DGET(List3!$A$2:$E$999,5,$B84:$B85)</f>
        <v>#VALUE!</v>
      </c>
      <c r="M85" s="21">
        <f t="shared" si="8"/>
        <v>0</v>
      </c>
      <c r="N85" s="27">
        <f t="shared" si="9"/>
        <v>0</v>
      </c>
      <c r="O85" s="26" t="e">
        <f t="shared" si="11"/>
        <v>#NUM!</v>
      </c>
      <c r="S85" s="23">
        <f t="shared" si="10"/>
        <v>0</v>
      </c>
    </row>
    <row r="86" spans="2:19" ht="12.75" hidden="1">
      <c r="B86" s="3" t="s">
        <v>34</v>
      </c>
      <c r="M86" s="21">
        <f t="shared" si="8"/>
        <v>0</v>
      </c>
      <c r="N86" s="27">
        <f t="shared" si="9"/>
        <v>0</v>
      </c>
      <c r="O86" s="26" t="e">
        <f t="shared" si="11"/>
        <v>#NUM!</v>
      </c>
      <c r="S86" s="23">
        <f t="shared" si="10"/>
        <v>0</v>
      </c>
    </row>
    <row r="87" spans="1:19" ht="12.75">
      <c r="A87">
        <v>42</v>
      </c>
      <c r="B87">
        <v>0</v>
      </c>
      <c r="C87" t="e">
        <f>DGET(List3!$A$2:$E$999,2,$B86:B87)</f>
        <v>#VALUE!</v>
      </c>
      <c r="D87" t="e">
        <f>DGET(List3!$A$2:$E$999,3,$B86:$B87)</f>
        <v>#VALUE!</v>
      </c>
      <c r="E87" s="4" t="e">
        <f>DGET(List3!$A$2:$F$999,4,$B86:$B87)</f>
        <v>#VALUE!</v>
      </c>
      <c r="F87" s="4" t="e">
        <f>DGET(List3!$A$2:$E$999,5,$B86:$B87)</f>
        <v>#VALUE!</v>
      </c>
      <c r="M87" s="21">
        <f t="shared" si="8"/>
        <v>0</v>
      </c>
      <c r="N87" s="27">
        <f t="shared" si="9"/>
        <v>0</v>
      </c>
      <c r="O87" s="26" t="e">
        <f t="shared" si="11"/>
        <v>#NUM!</v>
      </c>
      <c r="S87" s="23">
        <f t="shared" si="10"/>
        <v>0</v>
      </c>
    </row>
    <row r="88" spans="1:19" ht="12.75" hidden="1">
      <c r="A88">
        <v>57</v>
      </c>
      <c r="B88" s="3" t="s">
        <v>34</v>
      </c>
      <c r="M88" s="21">
        <f t="shared" si="8"/>
        <v>0</v>
      </c>
      <c r="N88" s="27">
        <f t="shared" si="9"/>
        <v>0</v>
      </c>
      <c r="O88" s="26" t="e">
        <f t="shared" si="11"/>
        <v>#NUM!</v>
      </c>
      <c r="S88" s="23">
        <f t="shared" si="10"/>
        <v>0</v>
      </c>
    </row>
    <row r="89" spans="1:19" ht="12.75">
      <c r="A89">
        <v>43</v>
      </c>
      <c r="B89">
        <v>0</v>
      </c>
      <c r="C89" t="e">
        <f>DGET(List3!$A$2:$E$999,2,$B88:B89)</f>
        <v>#VALUE!</v>
      </c>
      <c r="D89" t="e">
        <f>DGET(List3!$A$2:$E$999,3,$B88:$B89)</f>
        <v>#VALUE!</v>
      </c>
      <c r="E89" s="4" t="e">
        <f>DGET(List3!$A$2:$F$999,4,$B88:$B89)</f>
        <v>#VALUE!</v>
      </c>
      <c r="F89" s="4" t="e">
        <f>DGET(List3!$A$2:$E$999,5,$B88:$B89)</f>
        <v>#VALUE!</v>
      </c>
      <c r="M89" s="21">
        <f t="shared" si="8"/>
        <v>0</v>
      </c>
      <c r="N89" s="27">
        <f t="shared" si="9"/>
        <v>0</v>
      </c>
      <c r="O89" s="26" t="e">
        <f t="shared" si="11"/>
        <v>#NUM!</v>
      </c>
      <c r="S89" s="23">
        <f t="shared" si="10"/>
        <v>0</v>
      </c>
    </row>
    <row r="90" spans="1:19" ht="12.75" hidden="1">
      <c r="A90">
        <v>58</v>
      </c>
      <c r="B90" s="3" t="s">
        <v>34</v>
      </c>
      <c r="M90" s="21">
        <f t="shared" si="8"/>
        <v>0</v>
      </c>
      <c r="N90" s="27">
        <f t="shared" si="9"/>
        <v>0</v>
      </c>
      <c r="O90" s="26" t="e">
        <f t="shared" si="11"/>
        <v>#NUM!</v>
      </c>
      <c r="S90" s="23">
        <f t="shared" si="10"/>
        <v>0</v>
      </c>
    </row>
    <row r="91" spans="1:19" ht="12.75">
      <c r="A91">
        <v>44</v>
      </c>
      <c r="B91">
        <v>0</v>
      </c>
      <c r="C91" t="e">
        <f>DGET(List3!$A$2:$E$999,2,$B90:B91)</f>
        <v>#VALUE!</v>
      </c>
      <c r="D91" t="e">
        <f>DGET(List3!$A$2:$E$999,3,$B90:$B91)</f>
        <v>#VALUE!</v>
      </c>
      <c r="E91" s="4" t="e">
        <f>DGET(List3!$A$2:$F$999,4,$B90:$B91)</f>
        <v>#VALUE!</v>
      </c>
      <c r="F91" s="4" t="e">
        <f>DGET(List3!$A$2:$E$999,5,$B90:$B91)</f>
        <v>#VALUE!</v>
      </c>
      <c r="M91" s="21">
        <f t="shared" si="8"/>
        <v>0</v>
      </c>
      <c r="N91" s="27">
        <f t="shared" si="9"/>
        <v>0</v>
      </c>
      <c r="O91" s="26" t="e">
        <f t="shared" si="11"/>
        <v>#NUM!</v>
      </c>
      <c r="S91" s="23">
        <f t="shared" si="10"/>
        <v>0</v>
      </c>
    </row>
    <row r="92" spans="2:19" ht="12.75" hidden="1">
      <c r="B92" s="3" t="s">
        <v>34</v>
      </c>
      <c r="M92" s="21">
        <f t="shared" si="8"/>
        <v>0</v>
      </c>
      <c r="N92" s="27">
        <f t="shared" si="9"/>
        <v>0</v>
      </c>
      <c r="O92" s="26" t="e">
        <f t="shared" si="11"/>
        <v>#NUM!</v>
      </c>
      <c r="S92" s="23">
        <f t="shared" si="10"/>
        <v>0</v>
      </c>
    </row>
    <row r="93" spans="1:19" ht="12.75">
      <c r="A93">
        <v>45</v>
      </c>
      <c r="B93">
        <v>0</v>
      </c>
      <c r="C93" t="e">
        <f>DGET(List3!$A$2:$E$999,2,$B92:B93)</f>
        <v>#VALUE!</v>
      </c>
      <c r="D93" t="e">
        <f>DGET(List3!$A$2:$E$999,3,$B92:$B93)</f>
        <v>#VALUE!</v>
      </c>
      <c r="E93" s="4" t="e">
        <f>DGET(List3!$A$2:$F$999,4,$B92:$B93)</f>
        <v>#VALUE!</v>
      </c>
      <c r="F93" s="4" t="e">
        <f>DGET(List3!$A$2:$E$999,5,$B92:$B93)</f>
        <v>#VALUE!</v>
      </c>
      <c r="M93" s="21">
        <f t="shared" si="8"/>
        <v>0</v>
      </c>
      <c r="N93" s="27">
        <f t="shared" si="9"/>
        <v>0</v>
      </c>
      <c r="O93" s="26" t="e">
        <f t="shared" si="11"/>
        <v>#NUM!</v>
      </c>
      <c r="S93" s="23">
        <f>M93/6</f>
        <v>0</v>
      </c>
    </row>
    <row r="94" ht="12.75">
      <c r="N94" s="20"/>
    </row>
    <row r="95" spans="2:14" ht="18" customHeight="1">
      <c r="B95" s="60" t="s">
        <v>37</v>
      </c>
      <c r="C95" s="60"/>
      <c r="D95" s="60"/>
      <c r="N95" s="20"/>
    </row>
    <row r="96" spans="2:19" ht="12.75">
      <c r="B96" s="5" t="s">
        <v>34</v>
      </c>
      <c r="C96" s="1" t="s">
        <v>0</v>
      </c>
      <c r="D96" s="1" t="s">
        <v>1</v>
      </c>
      <c r="E96" s="1" t="s">
        <v>2</v>
      </c>
      <c r="F96" s="1" t="s">
        <v>3</v>
      </c>
      <c r="G96" s="1" t="s">
        <v>4</v>
      </c>
      <c r="H96" s="1">
        <v>2</v>
      </c>
      <c r="I96" s="1" t="s">
        <v>5</v>
      </c>
      <c r="J96" s="1" t="s">
        <v>6</v>
      </c>
      <c r="K96" s="1" t="s">
        <v>7</v>
      </c>
      <c r="L96" s="1" t="s">
        <v>8</v>
      </c>
      <c r="M96" s="1" t="s">
        <v>9</v>
      </c>
      <c r="N96" s="1" t="s">
        <v>10</v>
      </c>
      <c r="O96" s="1" t="s">
        <v>11</v>
      </c>
      <c r="P96" s="1" t="s">
        <v>528</v>
      </c>
      <c r="Q96" s="1" t="s">
        <v>529</v>
      </c>
      <c r="R96" s="1" t="s">
        <v>530</v>
      </c>
      <c r="S96" s="1" t="s">
        <v>527</v>
      </c>
    </row>
    <row r="97" spans="1:19" ht="12.75">
      <c r="A97">
        <v>1</v>
      </c>
      <c r="B97">
        <v>0</v>
      </c>
      <c r="C97" t="e">
        <f>DGET(List3!$A$2:$E$999,2,$B96:B97)</f>
        <v>#VALUE!</v>
      </c>
      <c r="D97" t="e">
        <f>DGET(List3!$A$2:$E$999,3,$B96:$B97)</f>
        <v>#VALUE!</v>
      </c>
      <c r="E97" s="4" t="e">
        <f>DGET(List3!$A$2:$E$999,4,$B96:$B97)</f>
        <v>#VALUE!</v>
      </c>
      <c r="F97" s="4" t="e">
        <f>DGET(List3!$A$2:$E$999,5,$B96:$B97)</f>
        <v>#VALUE!</v>
      </c>
      <c r="M97" s="21">
        <f aca="true" t="shared" si="13" ref="M97:M128">SUM(G97:L97)</f>
        <v>0</v>
      </c>
      <c r="N97" s="27">
        <f aca="true" t="shared" si="14" ref="N97:N128">MAX(G97:L97)-MIN(G97:L97)</f>
        <v>0</v>
      </c>
      <c r="O97" s="26" t="e">
        <f>SMALL(G97:L97,5)-SMALL(G97:L97,2)</f>
        <v>#NUM!</v>
      </c>
      <c r="P97" s="19">
        <f>86-(M97-$K$363)</f>
        <v>86</v>
      </c>
      <c r="Q97" s="19">
        <v>5</v>
      </c>
      <c r="R97" s="19">
        <f>P97+Q97</f>
        <v>91</v>
      </c>
      <c r="S97" s="23">
        <f aca="true" t="shared" si="15" ref="S97:S154">M97/6</f>
        <v>0</v>
      </c>
    </row>
    <row r="98" spans="2:19" ht="12.75" hidden="1">
      <c r="B98" s="3" t="s">
        <v>34</v>
      </c>
      <c r="M98" s="21">
        <f t="shared" si="13"/>
        <v>0</v>
      </c>
      <c r="N98" s="27">
        <f t="shared" si="14"/>
        <v>0</v>
      </c>
      <c r="O98" s="26" t="e">
        <f aca="true" t="shared" si="16" ref="O98:O155">SMALL(G98:L98,5)-SMALL(G98:L98,2)</f>
        <v>#NUM!</v>
      </c>
      <c r="P98" s="19">
        <f aca="true" t="shared" si="17" ref="P98:P155">86-(M98-$K$363)</f>
        <v>86</v>
      </c>
      <c r="R98" s="19">
        <f aca="true" t="shared" si="18" ref="R98:R155">P98+Q98</f>
        <v>86</v>
      </c>
      <c r="S98" s="23">
        <f t="shared" si="15"/>
        <v>0</v>
      </c>
    </row>
    <row r="99" spans="1:19" ht="12.75">
      <c r="A99">
        <v>2</v>
      </c>
      <c r="B99">
        <v>0</v>
      </c>
      <c r="C99" t="e">
        <f>DGET(List3!$A$2:$E$999,2,$B98:B99)</f>
        <v>#VALUE!</v>
      </c>
      <c r="D99" t="e">
        <f>DGET(List3!$A$2:$E$999,3,$B98:$B99)</f>
        <v>#VALUE!</v>
      </c>
      <c r="E99" s="4" t="e">
        <f>DGET(List3!$A$2:$E$999,4,$B98:$B99)</f>
        <v>#VALUE!</v>
      </c>
      <c r="F99" s="4" t="e">
        <f>DGET(List3!$A$2:$E$999,5,$B98:$B99)</f>
        <v>#VALUE!</v>
      </c>
      <c r="M99" s="21">
        <f t="shared" si="13"/>
        <v>0</v>
      </c>
      <c r="N99" s="27">
        <f t="shared" si="14"/>
        <v>0</v>
      </c>
      <c r="O99" s="26" t="e">
        <f t="shared" si="16"/>
        <v>#NUM!</v>
      </c>
      <c r="P99" s="19">
        <f t="shared" si="17"/>
        <v>86</v>
      </c>
      <c r="Q99" s="19">
        <v>3</v>
      </c>
      <c r="R99" s="19">
        <f t="shared" si="18"/>
        <v>89</v>
      </c>
      <c r="S99" s="23">
        <f t="shared" si="15"/>
        <v>0</v>
      </c>
    </row>
    <row r="100" spans="2:19" ht="12.75" hidden="1">
      <c r="B100" s="3" t="s">
        <v>34</v>
      </c>
      <c r="M100" s="21">
        <f t="shared" si="13"/>
        <v>0</v>
      </c>
      <c r="N100" s="27">
        <f t="shared" si="14"/>
        <v>0</v>
      </c>
      <c r="O100" s="26" t="e">
        <f t="shared" si="16"/>
        <v>#NUM!</v>
      </c>
      <c r="P100" s="19">
        <f t="shared" si="17"/>
        <v>86</v>
      </c>
      <c r="R100" s="19">
        <f t="shared" si="18"/>
        <v>86</v>
      </c>
      <c r="S100" s="23">
        <f t="shared" si="15"/>
        <v>0</v>
      </c>
    </row>
    <row r="101" spans="1:19" ht="12.75">
      <c r="A101">
        <v>3</v>
      </c>
      <c r="B101">
        <v>0</v>
      </c>
      <c r="C101" t="e">
        <f>DGET(List3!$A$2:$E$999,2,$B100:B101)</f>
        <v>#VALUE!</v>
      </c>
      <c r="D101" t="e">
        <f>DGET(List3!$A$2:$E$999,3,$B100:$B101)</f>
        <v>#VALUE!</v>
      </c>
      <c r="E101" s="4" t="e">
        <f>DGET(List3!$A$2:$E$999,4,$B100:$B101)</f>
        <v>#VALUE!</v>
      </c>
      <c r="F101" s="4" t="e">
        <f>DGET(List3!$A$2:$E$999,5,$B100:$B101)</f>
        <v>#VALUE!</v>
      </c>
      <c r="M101" s="21">
        <f t="shared" si="13"/>
        <v>0</v>
      </c>
      <c r="N101" s="27">
        <f t="shared" si="14"/>
        <v>0</v>
      </c>
      <c r="O101" s="26" t="e">
        <f t="shared" si="16"/>
        <v>#NUM!</v>
      </c>
      <c r="P101" s="19">
        <f t="shared" si="17"/>
        <v>86</v>
      </c>
      <c r="Q101" s="19">
        <v>1</v>
      </c>
      <c r="R101" s="19">
        <f t="shared" si="18"/>
        <v>87</v>
      </c>
      <c r="S101" s="23">
        <f t="shared" si="15"/>
        <v>0</v>
      </c>
    </row>
    <row r="102" spans="2:19" ht="12.75" hidden="1">
      <c r="B102" s="3" t="s">
        <v>34</v>
      </c>
      <c r="M102" s="21">
        <f t="shared" si="13"/>
        <v>0</v>
      </c>
      <c r="N102" s="27">
        <f t="shared" si="14"/>
        <v>0</v>
      </c>
      <c r="O102" s="26" t="e">
        <f t="shared" si="16"/>
        <v>#NUM!</v>
      </c>
      <c r="P102" s="19">
        <f t="shared" si="17"/>
        <v>86</v>
      </c>
      <c r="R102" s="19">
        <f t="shared" si="18"/>
        <v>86</v>
      </c>
      <c r="S102" s="23">
        <f t="shared" si="15"/>
        <v>0</v>
      </c>
    </row>
    <row r="103" spans="1:19" ht="12.75">
      <c r="A103">
        <v>4</v>
      </c>
      <c r="B103">
        <v>0</v>
      </c>
      <c r="C103" t="e">
        <f>DGET(List3!$A$2:$E$999,2,$B102:B103)</f>
        <v>#VALUE!</v>
      </c>
      <c r="D103" t="e">
        <f>DGET(List3!$A$2:$E$999,3,$B102:$B103)</f>
        <v>#VALUE!</v>
      </c>
      <c r="E103" s="4" t="e">
        <f>DGET(List3!$A$2:$E$999,4,$B102:$B103)</f>
        <v>#VALUE!</v>
      </c>
      <c r="F103" s="4" t="e">
        <f>DGET(List3!$A$2:$E$999,5,$B102:$B103)</f>
        <v>#VALUE!</v>
      </c>
      <c r="M103" s="21">
        <f t="shared" si="13"/>
        <v>0</v>
      </c>
      <c r="N103" s="27">
        <f t="shared" si="14"/>
        <v>0</v>
      </c>
      <c r="O103" s="26" t="e">
        <f t="shared" si="16"/>
        <v>#NUM!</v>
      </c>
      <c r="P103" s="19">
        <f t="shared" si="17"/>
        <v>86</v>
      </c>
      <c r="R103" s="19">
        <f t="shared" si="18"/>
        <v>86</v>
      </c>
      <c r="S103" s="23">
        <f t="shared" si="15"/>
        <v>0</v>
      </c>
    </row>
    <row r="104" spans="2:19" ht="12.75" hidden="1">
      <c r="B104" s="3" t="s">
        <v>34</v>
      </c>
      <c r="M104" s="21">
        <f t="shared" si="13"/>
        <v>0</v>
      </c>
      <c r="N104" s="27">
        <f t="shared" si="14"/>
        <v>0</v>
      </c>
      <c r="O104" s="26" t="e">
        <f t="shared" si="16"/>
        <v>#NUM!</v>
      </c>
      <c r="P104" s="19">
        <f t="shared" si="17"/>
        <v>86</v>
      </c>
      <c r="R104" s="19">
        <f t="shared" si="18"/>
        <v>86</v>
      </c>
      <c r="S104" s="23">
        <f t="shared" si="15"/>
        <v>0</v>
      </c>
    </row>
    <row r="105" spans="1:19" ht="12.75">
      <c r="A105">
        <v>5</v>
      </c>
      <c r="B105">
        <v>0</v>
      </c>
      <c r="C105" t="e">
        <f>DGET(List3!$A$2:$E$999,2,$B104:B105)</f>
        <v>#VALUE!</v>
      </c>
      <c r="D105" t="e">
        <f>DGET(List3!$A$2:$E$999,3,$B104:$B105)</f>
        <v>#VALUE!</v>
      </c>
      <c r="E105" s="4" t="e">
        <f>DGET(List3!$A$2:$E$999,4,$B104:$B105)</f>
        <v>#VALUE!</v>
      </c>
      <c r="F105" s="4" t="e">
        <f>DGET(List3!$A$2:$E$999,5,$B104:$B105)</f>
        <v>#VALUE!</v>
      </c>
      <c r="M105" s="21">
        <f t="shared" si="13"/>
        <v>0</v>
      </c>
      <c r="N105" s="27">
        <f t="shared" si="14"/>
        <v>0</v>
      </c>
      <c r="O105" s="26" t="e">
        <f t="shared" si="16"/>
        <v>#NUM!</v>
      </c>
      <c r="P105" s="19">
        <f t="shared" si="17"/>
        <v>86</v>
      </c>
      <c r="R105" s="19">
        <f t="shared" si="18"/>
        <v>86</v>
      </c>
      <c r="S105" s="23">
        <f t="shared" si="15"/>
        <v>0</v>
      </c>
    </row>
    <row r="106" spans="2:19" ht="12.75" hidden="1">
      <c r="B106" s="3" t="s">
        <v>34</v>
      </c>
      <c r="M106" s="21">
        <f t="shared" si="13"/>
        <v>0</v>
      </c>
      <c r="N106" s="27">
        <f t="shared" si="14"/>
        <v>0</v>
      </c>
      <c r="O106" s="26" t="e">
        <f t="shared" si="16"/>
        <v>#NUM!</v>
      </c>
      <c r="P106" s="19">
        <f t="shared" si="17"/>
        <v>86</v>
      </c>
      <c r="R106" s="19">
        <f t="shared" si="18"/>
        <v>86</v>
      </c>
      <c r="S106" s="23">
        <f t="shared" si="15"/>
        <v>0</v>
      </c>
    </row>
    <row r="107" spans="1:19" ht="12.75">
      <c r="A107">
        <v>6</v>
      </c>
      <c r="B107">
        <v>0</v>
      </c>
      <c r="C107" t="e">
        <f>DGET(List3!$A$2:$E$999,2,$B106:B107)</f>
        <v>#VALUE!</v>
      </c>
      <c r="D107" t="e">
        <f>DGET(List3!$A$2:$E$999,3,$B106:$B107)</f>
        <v>#VALUE!</v>
      </c>
      <c r="E107" s="4" t="e">
        <f>DGET(List3!$A$2:$E$999,4,$B106:$B107)</f>
        <v>#VALUE!</v>
      </c>
      <c r="F107" s="4" t="e">
        <f>DGET(List3!$A$2:$E$999,5,$B106:$B107)</f>
        <v>#VALUE!</v>
      </c>
      <c r="M107" s="21">
        <f t="shared" si="13"/>
        <v>0</v>
      </c>
      <c r="N107" s="27">
        <f t="shared" si="14"/>
        <v>0</v>
      </c>
      <c r="O107" s="26" t="e">
        <f t="shared" si="16"/>
        <v>#NUM!</v>
      </c>
      <c r="P107" s="19">
        <f t="shared" si="17"/>
        <v>86</v>
      </c>
      <c r="R107" s="19">
        <f t="shared" si="18"/>
        <v>86</v>
      </c>
      <c r="S107" s="23">
        <f t="shared" si="15"/>
        <v>0</v>
      </c>
    </row>
    <row r="108" spans="2:19" ht="12.75" hidden="1">
      <c r="B108" s="3" t="s">
        <v>34</v>
      </c>
      <c r="M108" s="21">
        <f t="shared" si="13"/>
        <v>0</v>
      </c>
      <c r="N108" s="27">
        <f t="shared" si="14"/>
        <v>0</v>
      </c>
      <c r="O108" s="26" t="e">
        <f t="shared" si="16"/>
        <v>#NUM!</v>
      </c>
      <c r="P108" s="19">
        <f t="shared" si="17"/>
        <v>86</v>
      </c>
      <c r="R108" s="19">
        <f t="shared" si="18"/>
        <v>86</v>
      </c>
      <c r="S108" s="23">
        <f t="shared" si="15"/>
        <v>0</v>
      </c>
    </row>
    <row r="109" spans="1:19" ht="12.75">
      <c r="A109">
        <v>7</v>
      </c>
      <c r="B109">
        <v>0</v>
      </c>
      <c r="C109" t="e">
        <f>DGET(List3!$A$2:$E$999,2,$B108:B109)</f>
        <v>#VALUE!</v>
      </c>
      <c r="D109" t="e">
        <f>DGET(List3!$A$2:$E$999,3,$B108:$B109)</f>
        <v>#VALUE!</v>
      </c>
      <c r="E109" s="4" t="e">
        <f>DGET(List3!$A$2:$E$999,4,$B108:$B109)</f>
        <v>#VALUE!</v>
      </c>
      <c r="F109" s="4" t="e">
        <f>DGET(List3!$A$2:$E$999,5,$B108:$B109)</f>
        <v>#VALUE!</v>
      </c>
      <c r="M109" s="21">
        <f t="shared" si="13"/>
        <v>0</v>
      </c>
      <c r="N109" s="27">
        <f t="shared" si="14"/>
        <v>0</v>
      </c>
      <c r="O109" s="26" t="e">
        <f t="shared" si="16"/>
        <v>#NUM!</v>
      </c>
      <c r="P109" s="19">
        <f t="shared" si="17"/>
        <v>86</v>
      </c>
      <c r="R109" s="19">
        <f t="shared" si="18"/>
        <v>86</v>
      </c>
      <c r="S109" s="23">
        <f t="shared" si="15"/>
        <v>0</v>
      </c>
    </row>
    <row r="110" spans="2:19" ht="12.75" hidden="1">
      <c r="B110" s="3" t="s">
        <v>34</v>
      </c>
      <c r="M110" s="21">
        <f t="shared" si="13"/>
        <v>0</v>
      </c>
      <c r="N110" s="27">
        <f t="shared" si="14"/>
        <v>0</v>
      </c>
      <c r="O110" s="26" t="e">
        <f t="shared" si="16"/>
        <v>#NUM!</v>
      </c>
      <c r="P110" s="19">
        <f t="shared" si="17"/>
        <v>86</v>
      </c>
      <c r="R110" s="19">
        <f t="shared" si="18"/>
        <v>86</v>
      </c>
      <c r="S110" s="23">
        <f t="shared" si="15"/>
        <v>0</v>
      </c>
    </row>
    <row r="111" spans="1:19" ht="12.75">
      <c r="A111">
        <v>8</v>
      </c>
      <c r="B111">
        <v>0</v>
      </c>
      <c r="C111" t="e">
        <f>DGET(List3!$A$2:$E$999,2,$B110:B111)</f>
        <v>#VALUE!</v>
      </c>
      <c r="D111" t="e">
        <f>DGET(List3!$A$2:$E$999,3,$B110:$B111)</f>
        <v>#VALUE!</v>
      </c>
      <c r="E111" s="4" t="e">
        <f>DGET(List3!$A$2:$E$999,4,$B110:$B111)</f>
        <v>#VALUE!</v>
      </c>
      <c r="F111" s="4" t="e">
        <f>DGET(List3!$A$2:$E$999,5,$B110:$B111)</f>
        <v>#VALUE!</v>
      </c>
      <c r="M111" s="21">
        <f t="shared" si="13"/>
        <v>0</v>
      </c>
      <c r="N111" s="27">
        <f t="shared" si="14"/>
        <v>0</v>
      </c>
      <c r="O111" s="26" t="e">
        <f t="shared" si="16"/>
        <v>#NUM!</v>
      </c>
      <c r="P111" s="19">
        <f t="shared" si="17"/>
        <v>86</v>
      </c>
      <c r="R111" s="19">
        <f t="shared" si="18"/>
        <v>86</v>
      </c>
      <c r="S111" s="23">
        <f t="shared" si="15"/>
        <v>0</v>
      </c>
    </row>
    <row r="112" spans="2:19" ht="12.75" hidden="1">
      <c r="B112" s="3" t="s">
        <v>34</v>
      </c>
      <c r="M112" s="21">
        <f t="shared" si="13"/>
        <v>0</v>
      </c>
      <c r="N112" s="27">
        <f t="shared" si="14"/>
        <v>0</v>
      </c>
      <c r="O112" s="26" t="e">
        <f t="shared" si="16"/>
        <v>#NUM!</v>
      </c>
      <c r="P112" s="19">
        <f t="shared" si="17"/>
        <v>86</v>
      </c>
      <c r="R112" s="19">
        <f t="shared" si="18"/>
        <v>86</v>
      </c>
      <c r="S112" s="23">
        <f t="shared" si="15"/>
        <v>0</v>
      </c>
    </row>
    <row r="113" spans="1:19" ht="12.75">
      <c r="A113">
        <v>9</v>
      </c>
      <c r="B113">
        <v>0</v>
      </c>
      <c r="C113" t="e">
        <f>DGET(List3!$A$2:$E$999,2,$B112:B113)</f>
        <v>#VALUE!</v>
      </c>
      <c r="D113" t="e">
        <f>DGET(List3!$A$2:$E$999,3,$B112:$B113)</f>
        <v>#VALUE!</v>
      </c>
      <c r="E113" s="4" t="e">
        <f>DGET(List3!$A$2:$E$999,4,$B112:$B113)</f>
        <v>#VALUE!</v>
      </c>
      <c r="F113" s="4" t="e">
        <f>DGET(List3!$A$2:$E$999,5,$B112:$B113)</f>
        <v>#VALUE!</v>
      </c>
      <c r="M113" s="21">
        <f t="shared" si="13"/>
        <v>0</v>
      </c>
      <c r="N113" s="27">
        <f t="shared" si="14"/>
        <v>0</v>
      </c>
      <c r="O113" s="26" t="e">
        <f t="shared" si="16"/>
        <v>#NUM!</v>
      </c>
      <c r="P113" s="19">
        <f t="shared" si="17"/>
        <v>86</v>
      </c>
      <c r="R113" s="19">
        <f t="shared" si="18"/>
        <v>86</v>
      </c>
      <c r="S113" s="23">
        <f t="shared" si="15"/>
        <v>0</v>
      </c>
    </row>
    <row r="114" spans="2:19" ht="12.75" hidden="1">
      <c r="B114" s="3" t="s">
        <v>34</v>
      </c>
      <c r="M114" s="21">
        <f t="shared" si="13"/>
        <v>0</v>
      </c>
      <c r="N114" s="27">
        <f t="shared" si="14"/>
        <v>0</v>
      </c>
      <c r="O114" s="26" t="e">
        <f t="shared" si="16"/>
        <v>#NUM!</v>
      </c>
      <c r="P114" s="19">
        <f t="shared" si="17"/>
        <v>86</v>
      </c>
      <c r="R114" s="19">
        <f t="shared" si="18"/>
        <v>86</v>
      </c>
      <c r="S114" s="23">
        <f t="shared" si="15"/>
        <v>0</v>
      </c>
    </row>
    <row r="115" spans="1:19" ht="12.75">
      <c r="A115">
        <v>10</v>
      </c>
      <c r="B115">
        <v>0</v>
      </c>
      <c r="C115" t="e">
        <f>DGET(List3!$A$2:$E$999,2,$B114:B115)</f>
        <v>#VALUE!</v>
      </c>
      <c r="D115" t="e">
        <f>DGET(List3!$A$2:$E$999,3,$B114:$B115)</f>
        <v>#VALUE!</v>
      </c>
      <c r="E115" s="4" t="e">
        <f>DGET(List3!$A$2:$E$999,4,$B114:$B115)</f>
        <v>#VALUE!</v>
      </c>
      <c r="F115" s="4" t="e">
        <f>DGET(List3!$A$2:$E$999,5,$B114:$B115)</f>
        <v>#VALUE!</v>
      </c>
      <c r="M115" s="21">
        <f t="shared" si="13"/>
        <v>0</v>
      </c>
      <c r="N115" s="27">
        <f t="shared" si="14"/>
        <v>0</v>
      </c>
      <c r="O115" s="26" t="e">
        <f t="shared" si="16"/>
        <v>#NUM!</v>
      </c>
      <c r="P115" s="19">
        <f t="shared" si="17"/>
        <v>86</v>
      </c>
      <c r="R115" s="19">
        <f t="shared" si="18"/>
        <v>86</v>
      </c>
      <c r="S115" s="23">
        <f t="shared" si="15"/>
        <v>0</v>
      </c>
    </row>
    <row r="116" spans="2:19" ht="12.75" hidden="1">
      <c r="B116" s="3" t="s">
        <v>34</v>
      </c>
      <c r="M116" s="21">
        <f t="shared" si="13"/>
        <v>0</v>
      </c>
      <c r="N116" s="27">
        <f t="shared" si="14"/>
        <v>0</v>
      </c>
      <c r="O116" s="26" t="e">
        <f t="shared" si="16"/>
        <v>#NUM!</v>
      </c>
      <c r="P116" s="19">
        <f t="shared" si="17"/>
        <v>86</v>
      </c>
      <c r="R116" s="19">
        <f t="shared" si="18"/>
        <v>86</v>
      </c>
      <c r="S116" s="23">
        <f t="shared" si="15"/>
        <v>0</v>
      </c>
    </row>
    <row r="117" spans="1:19" ht="12.75">
      <c r="A117">
        <v>11</v>
      </c>
      <c r="B117">
        <v>0</v>
      </c>
      <c r="C117" t="e">
        <f>DGET(List3!$A$2:$E$999,2,$B116:B117)</f>
        <v>#VALUE!</v>
      </c>
      <c r="D117" t="e">
        <f>DGET(List3!$A$2:$E$999,3,$B116:$B117)</f>
        <v>#VALUE!</v>
      </c>
      <c r="E117" s="4" t="e">
        <f>DGET(List3!$A$2:$E$999,4,$B116:$B117)</f>
        <v>#VALUE!</v>
      </c>
      <c r="F117" s="4" t="e">
        <f>DGET(List3!$A$2:$E$999,5,$B116:$B117)</f>
        <v>#VALUE!</v>
      </c>
      <c r="M117" s="21">
        <f t="shared" si="13"/>
        <v>0</v>
      </c>
      <c r="N117" s="27">
        <f t="shared" si="14"/>
        <v>0</v>
      </c>
      <c r="O117" s="26" t="e">
        <f t="shared" si="16"/>
        <v>#NUM!</v>
      </c>
      <c r="P117" s="19">
        <f t="shared" si="17"/>
        <v>86</v>
      </c>
      <c r="R117" s="19">
        <f t="shared" si="18"/>
        <v>86</v>
      </c>
      <c r="S117" s="23">
        <f t="shared" si="15"/>
        <v>0</v>
      </c>
    </row>
    <row r="118" spans="2:19" ht="12.75" hidden="1">
      <c r="B118" s="3" t="s">
        <v>34</v>
      </c>
      <c r="M118" s="21">
        <f t="shared" si="13"/>
        <v>0</v>
      </c>
      <c r="N118" s="27">
        <f t="shared" si="14"/>
        <v>0</v>
      </c>
      <c r="O118" s="26" t="e">
        <f t="shared" si="16"/>
        <v>#NUM!</v>
      </c>
      <c r="P118" s="19">
        <f t="shared" si="17"/>
        <v>86</v>
      </c>
      <c r="R118" s="19">
        <f t="shared" si="18"/>
        <v>86</v>
      </c>
      <c r="S118" s="23">
        <f t="shared" si="15"/>
        <v>0</v>
      </c>
    </row>
    <row r="119" spans="1:19" ht="12.75">
      <c r="A119">
        <v>12</v>
      </c>
      <c r="B119">
        <v>0</v>
      </c>
      <c r="C119" t="e">
        <f>DGET(List3!$A$2:$E$999,2,$B118:B119)</f>
        <v>#VALUE!</v>
      </c>
      <c r="D119" t="e">
        <f>DGET(List3!$A$2:$E$999,3,$B118:$B119)</f>
        <v>#VALUE!</v>
      </c>
      <c r="E119" s="4" t="e">
        <f>DGET(List3!$A$2:$E$999,4,$B118:$B119)</f>
        <v>#VALUE!</v>
      </c>
      <c r="F119" s="4" t="e">
        <f>DGET(List3!$A$2:$E$999,5,$B118:$B119)</f>
        <v>#VALUE!</v>
      </c>
      <c r="M119" s="21">
        <f t="shared" si="13"/>
        <v>0</v>
      </c>
      <c r="N119" s="27">
        <f t="shared" si="14"/>
        <v>0</v>
      </c>
      <c r="O119" s="26" t="e">
        <f t="shared" si="16"/>
        <v>#NUM!</v>
      </c>
      <c r="P119" s="19">
        <f t="shared" si="17"/>
        <v>86</v>
      </c>
      <c r="R119" s="19">
        <f t="shared" si="18"/>
        <v>86</v>
      </c>
      <c r="S119" s="23">
        <f t="shared" si="15"/>
        <v>0</v>
      </c>
    </row>
    <row r="120" spans="2:19" ht="12.75" hidden="1">
      <c r="B120" s="3" t="s">
        <v>34</v>
      </c>
      <c r="M120" s="21">
        <f t="shared" si="13"/>
        <v>0</v>
      </c>
      <c r="N120" s="27">
        <f t="shared" si="14"/>
        <v>0</v>
      </c>
      <c r="O120" s="26" t="e">
        <f t="shared" si="16"/>
        <v>#NUM!</v>
      </c>
      <c r="P120" s="19">
        <f t="shared" si="17"/>
        <v>86</v>
      </c>
      <c r="R120" s="19">
        <f t="shared" si="18"/>
        <v>86</v>
      </c>
      <c r="S120" s="23">
        <f t="shared" si="15"/>
        <v>0</v>
      </c>
    </row>
    <row r="121" spans="1:19" ht="12.75">
      <c r="A121">
        <v>13</v>
      </c>
      <c r="B121">
        <v>0</v>
      </c>
      <c r="C121" t="e">
        <f>DGET(List3!$A$2:$E$999,2,$B120:B121)</f>
        <v>#VALUE!</v>
      </c>
      <c r="D121" t="e">
        <f>DGET(List3!$A$2:$E$999,3,$B120:$B121)</f>
        <v>#VALUE!</v>
      </c>
      <c r="E121" s="4" t="e">
        <f>DGET(List3!$A$2:$E$999,4,$B120:$B121)</f>
        <v>#VALUE!</v>
      </c>
      <c r="F121" s="4" t="e">
        <f>DGET(List3!$A$2:$E$999,5,$B120:$B121)</f>
        <v>#VALUE!</v>
      </c>
      <c r="M121" s="21">
        <f t="shared" si="13"/>
        <v>0</v>
      </c>
      <c r="N121" s="27">
        <f t="shared" si="14"/>
        <v>0</v>
      </c>
      <c r="O121" s="26" t="e">
        <f t="shared" si="16"/>
        <v>#NUM!</v>
      </c>
      <c r="P121" s="19">
        <f t="shared" si="17"/>
        <v>86</v>
      </c>
      <c r="R121" s="19">
        <f t="shared" si="18"/>
        <v>86</v>
      </c>
      <c r="S121" s="23">
        <f t="shared" si="15"/>
        <v>0</v>
      </c>
    </row>
    <row r="122" spans="2:19" ht="12.75" hidden="1">
      <c r="B122" s="3" t="s">
        <v>34</v>
      </c>
      <c r="M122" s="21">
        <f t="shared" si="13"/>
        <v>0</v>
      </c>
      <c r="N122" s="27">
        <f t="shared" si="14"/>
        <v>0</v>
      </c>
      <c r="O122" s="26" t="e">
        <f t="shared" si="16"/>
        <v>#NUM!</v>
      </c>
      <c r="P122" s="19">
        <f t="shared" si="17"/>
        <v>86</v>
      </c>
      <c r="R122" s="19">
        <f t="shared" si="18"/>
        <v>86</v>
      </c>
      <c r="S122" s="23">
        <f t="shared" si="15"/>
        <v>0</v>
      </c>
    </row>
    <row r="123" spans="1:19" ht="12.75">
      <c r="A123">
        <v>14</v>
      </c>
      <c r="B123">
        <v>0</v>
      </c>
      <c r="C123" t="e">
        <f>DGET(List3!$A$2:$E$999,2,$B122:B123)</f>
        <v>#VALUE!</v>
      </c>
      <c r="D123" t="e">
        <f>DGET(List3!$A$2:$E$999,3,$B122:$B123)</f>
        <v>#VALUE!</v>
      </c>
      <c r="E123" s="4" t="e">
        <f>DGET(List3!$A$2:$E$999,4,$B122:$B123)</f>
        <v>#VALUE!</v>
      </c>
      <c r="F123" s="4" t="e">
        <f>DGET(List3!$A$2:$E$999,5,$B122:$B123)</f>
        <v>#VALUE!</v>
      </c>
      <c r="M123" s="21">
        <f t="shared" si="13"/>
        <v>0</v>
      </c>
      <c r="N123" s="27">
        <f t="shared" si="14"/>
        <v>0</v>
      </c>
      <c r="O123" s="26" t="e">
        <f t="shared" si="16"/>
        <v>#NUM!</v>
      </c>
      <c r="P123" s="19">
        <f t="shared" si="17"/>
        <v>86</v>
      </c>
      <c r="R123" s="19">
        <f t="shared" si="18"/>
        <v>86</v>
      </c>
      <c r="S123" s="23">
        <f t="shared" si="15"/>
        <v>0</v>
      </c>
    </row>
    <row r="124" spans="2:19" ht="12.75" hidden="1">
      <c r="B124" s="3" t="s">
        <v>34</v>
      </c>
      <c r="M124" s="21">
        <f t="shared" si="13"/>
        <v>0</v>
      </c>
      <c r="N124" s="27">
        <f t="shared" si="14"/>
        <v>0</v>
      </c>
      <c r="O124" s="26" t="e">
        <f t="shared" si="16"/>
        <v>#NUM!</v>
      </c>
      <c r="P124" s="19">
        <f t="shared" si="17"/>
        <v>86</v>
      </c>
      <c r="R124" s="19">
        <f t="shared" si="18"/>
        <v>86</v>
      </c>
      <c r="S124" s="23">
        <f t="shared" si="15"/>
        <v>0</v>
      </c>
    </row>
    <row r="125" spans="1:19" ht="12.75">
      <c r="A125">
        <v>15</v>
      </c>
      <c r="B125">
        <v>0</v>
      </c>
      <c r="C125" t="e">
        <f>DGET(List3!$A$2:$E$999,2,$B124:B125)</f>
        <v>#VALUE!</v>
      </c>
      <c r="D125" t="e">
        <f>DGET(List3!$A$2:$E$999,3,$B124:$B125)</f>
        <v>#VALUE!</v>
      </c>
      <c r="E125" s="4" t="e">
        <f>DGET(List3!$A$2:$E$999,4,$B124:$B125)</f>
        <v>#VALUE!</v>
      </c>
      <c r="F125" s="4" t="e">
        <f>DGET(List3!$A$2:$E$999,5,$B124:$B125)</f>
        <v>#VALUE!</v>
      </c>
      <c r="M125" s="21">
        <f t="shared" si="13"/>
        <v>0</v>
      </c>
      <c r="N125" s="27">
        <f t="shared" si="14"/>
        <v>0</v>
      </c>
      <c r="O125" s="26" t="e">
        <f t="shared" si="16"/>
        <v>#NUM!</v>
      </c>
      <c r="P125" s="19">
        <f t="shared" si="17"/>
        <v>86</v>
      </c>
      <c r="R125" s="19">
        <f t="shared" si="18"/>
        <v>86</v>
      </c>
      <c r="S125" s="23">
        <f t="shared" si="15"/>
        <v>0</v>
      </c>
    </row>
    <row r="126" spans="2:19" ht="12.75" hidden="1">
      <c r="B126" s="3" t="s">
        <v>34</v>
      </c>
      <c r="M126" s="21">
        <f t="shared" si="13"/>
        <v>0</v>
      </c>
      <c r="N126" s="27">
        <f t="shared" si="14"/>
        <v>0</v>
      </c>
      <c r="O126" s="26" t="e">
        <f t="shared" si="16"/>
        <v>#NUM!</v>
      </c>
      <c r="P126" s="19">
        <f t="shared" si="17"/>
        <v>86</v>
      </c>
      <c r="R126" s="19">
        <f t="shared" si="18"/>
        <v>86</v>
      </c>
      <c r="S126" s="23">
        <f t="shared" si="15"/>
        <v>0</v>
      </c>
    </row>
    <row r="127" spans="1:19" ht="12.75">
      <c r="A127">
        <v>16</v>
      </c>
      <c r="B127">
        <v>0</v>
      </c>
      <c r="C127" t="e">
        <f>DGET(List3!$A$2:$E$999,2,$B126:B127)</f>
        <v>#VALUE!</v>
      </c>
      <c r="D127" t="e">
        <f>DGET(List3!$A$2:$E$999,3,$B126:$B127)</f>
        <v>#VALUE!</v>
      </c>
      <c r="E127" s="4" t="e">
        <f>DGET(List3!$A$2:$E$999,4,$B126:$B127)</f>
        <v>#VALUE!</v>
      </c>
      <c r="F127" s="4" t="e">
        <f>DGET(List3!$A$2:$E$999,5,$B126:$B127)</f>
        <v>#VALUE!</v>
      </c>
      <c r="M127" s="21">
        <f t="shared" si="13"/>
        <v>0</v>
      </c>
      <c r="N127" s="27">
        <f t="shared" si="14"/>
        <v>0</v>
      </c>
      <c r="O127" s="26" t="e">
        <f t="shared" si="16"/>
        <v>#NUM!</v>
      </c>
      <c r="P127" s="19">
        <f t="shared" si="17"/>
        <v>86</v>
      </c>
      <c r="R127" s="19">
        <f t="shared" si="18"/>
        <v>86</v>
      </c>
      <c r="S127" s="23">
        <f t="shared" si="15"/>
        <v>0</v>
      </c>
    </row>
    <row r="128" spans="2:19" ht="12.75" hidden="1">
      <c r="B128" s="3" t="s">
        <v>34</v>
      </c>
      <c r="M128" s="21">
        <f t="shared" si="13"/>
        <v>0</v>
      </c>
      <c r="N128" s="27">
        <f t="shared" si="14"/>
        <v>0</v>
      </c>
      <c r="O128" s="26" t="e">
        <f t="shared" si="16"/>
        <v>#NUM!</v>
      </c>
      <c r="P128" s="19">
        <f t="shared" si="17"/>
        <v>86</v>
      </c>
      <c r="R128" s="19">
        <f t="shared" si="18"/>
        <v>86</v>
      </c>
      <c r="S128" s="23">
        <f t="shared" si="15"/>
        <v>0</v>
      </c>
    </row>
    <row r="129" spans="1:19" ht="12.75">
      <c r="A129">
        <v>17</v>
      </c>
      <c r="B129">
        <v>0</v>
      </c>
      <c r="C129" t="e">
        <f>DGET(List3!$A$2:$E$999,2,$B128:B129)</f>
        <v>#VALUE!</v>
      </c>
      <c r="D129" t="e">
        <f>DGET(List3!$A$2:$E$999,3,$B128:$B129)</f>
        <v>#VALUE!</v>
      </c>
      <c r="E129" s="4" t="e">
        <f>DGET(List3!$A$2:$E$999,4,$B128:$B129)</f>
        <v>#VALUE!</v>
      </c>
      <c r="F129" s="4" t="e">
        <f>DGET(List3!$A$2:$E$999,5,$B128:$B129)</f>
        <v>#VALUE!</v>
      </c>
      <c r="M129" s="21">
        <f aca="true" t="shared" si="19" ref="M129:M155">SUM(G129:L129)</f>
        <v>0</v>
      </c>
      <c r="N129" s="27">
        <f aca="true" t="shared" si="20" ref="N129:N155">MAX(G129:L129)-MIN(G129:L129)</f>
        <v>0</v>
      </c>
      <c r="O129" s="26" t="e">
        <f t="shared" si="16"/>
        <v>#NUM!</v>
      </c>
      <c r="P129" s="19">
        <f t="shared" si="17"/>
        <v>86</v>
      </c>
      <c r="R129" s="19">
        <f t="shared" si="18"/>
        <v>86</v>
      </c>
      <c r="S129" s="23">
        <f t="shared" si="15"/>
        <v>0</v>
      </c>
    </row>
    <row r="130" spans="2:19" ht="12.75" hidden="1">
      <c r="B130" s="3" t="s">
        <v>34</v>
      </c>
      <c r="M130" s="21">
        <f t="shared" si="19"/>
        <v>0</v>
      </c>
      <c r="N130" s="27">
        <f t="shared" si="20"/>
        <v>0</v>
      </c>
      <c r="O130" s="26" t="e">
        <f t="shared" si="16"/>
        <v>#NUM!</v>
      </c>
      <c r="P130" s="19">
        <f t="shared" si="17"/>
        <v>86</v>
      </c>
      <c r="R130" s="19">
        <f t="shared" si="18"/>
        <v>86</v>
      </c>
      <c r="S130" s="23">
        <f t="shared" si="15"/>
        <v>0</v>
      </c>
    </row>
    <row r="131" spans="1:19" ht="12.75">
      <c r="A131">
        <v>18</v>
      </c>
      <c r="B131">
        <v>0</v>
      </c>
      <c r="C131" t="e">
        <f>DGET(List3!$A$2:$E$999,2,$B130:B131)</f>
        <v>#VALUE!</v>
      </c>
      <c r="D131" t="e">
        <f>DGET(List3!$A$2:$E$999,3,$B130:$B131)</f>
        <v>#VALUE!</v>
      </c>
      <c r="E131" s="4" t="e">
        <f>DGET(List3!$A$2:$E$999,4,$B130:$B131)</f>
        <v>#VALUE!</v>
      </c>
      <c r="F131" s="4" t="e">
        <f>DGET(List3!$A$2:$E$999,5,$B130:$B131)</f>
        <v>#VALUE!</v>
      </c>
      <c r="M131" s="21">
        <f t="shared" si="19"/>
        <v>0</v>
      </c>
      <c r="N131" s="27">
        <f t="shared" si="20"/>
        <v>0</v>
      </c>
      <c r="O131" s="26" t="e">
        <f t="shared" si="16"/>
        <v>#NUM!</v>
      </c>
      <c r="P131" s="19">
        <f t="shared" si="17"/>
        <v>86</v>
      </c>
      <c r="R131" s="19">
        <f t="shared" si="18"/>
        <v>86</v>
      </c>
      <c r="S131" s="23">
        <f t="shared" si="15"/>
        <v>0</v>
      </c>
    </row>
    <row r="132" spans="2:19" ht="12.75" hidden="1">
      <c r="B132" s="3" t="s">
        <v>34</v>
      </c>
      <c r="M132" s="21">
        <f t="shared" si="19"/>
        <v>0</v>
      </c>
      <c r="N132" s="27">
        <f t="shared" si="20"/>
        <v>0</v>
      </c>
      <c r="O132" s="26" t="e">
        <f t="shared" si="16"/>
        <v>#NUM!</v>
      </c>
      <c r="P132" s="19">
        <f t="shared" si="17"/>
        <v>86</v>
      </c>
      <c r="R132" s="19">
        <f t="shared" si="18"/>
        <v>86</v>
      </c>
      <c r="S132" s="23">
        <f t="shared" si="15"/>
        <v>0</v>
      </c>
    </row>
    <row r="133" spans="1:19" ht="12.75">
      <c r="A133">
        <v>19</v>
      </c>
      <c r="B133">
        <v>0</v>
      </c>
      <c r="C133" t="e">
        <f>DGET(List3!$A$2:$E$999,2,$B132:B133)</f>
        <v>#VALUE!</v>
      </c>
      <c r="D133" t="e">
        <f>DGET(List3!$A$2:$E$999,3,$B132:$B133)</f>
        <v>#VALUE!</v>
      </c>
      <c r="E133" s="4" t="e">
        <f>DGET(List3!$A$2:$E$999,4,$B132:$B133)</f>
        <v>#VALUE!</v>
      </c>
      <c r="F133" s="4" t="e">
        <f>DGET(List3!$A$2:$E$999,5,$B132:$B133)</f>
        <v>#VALUE!</v>
      </c>
      <c r="M133" s="21">
        <f t="shared" si="19"/>
        <v>0</v>
      </c>
      <c r="N133" s="27">
        <f t="shared" si="20"/>
        <v>0</v>
      </c>
      <c r="O133" s="26" t="e">
        <f t="shared" si="16"/>
        <v>#NUM!</v>
      </c>
      <c r="P133" s="19">
        <f t="shared" si="17"/>
        <v>86</v>
      </c>
      <c r="R133" s="19">
        <f t="shared" si="18"/>
        <v>86</v>
      </c>
      <c r="S133" s="23">
        <f t="shared" si="15"/>
        <v>0</v>
      </c>
    </row>
    <row r="134" spans="2:19" ht="12.75" hidden="1">
      <c r="B134" s="3" t="s">
        <v>34</v>
      </c>
      <c r="M134" s="21">
        <f t="shared" si="19"/>
        <v>0</v>
      </c>
      <c r="N134" s="27">
        <f t="shared" si="20"/>
        <v>0</v>
      </c>
      <c r="O134" s="26" t="e">
        <f t="shared" si="16"/>
        <v>#NUM!</v>
      </c>
      <c r="P134" s="19">
        <f t="shared" si="17"/>
        <v>86</v>
      </c>
      <c r="R134" s="19">
        <f t="shared" si="18"/>
        <v>86</v>
      </c>
      <c r="S134" s="23">
        <f t="shared" si="15"/>
        <v>0</v>
      </c>
    </row>
    <row r="135" spans="1:19" ht="12.75">
      <c r="A135">
        <v>20</v>
      </c>
      <c r="B135">
        <v>0</v>
      </c>
      <c r="C135" t="e">
        <f>DGET(List3!$A$2:$E$999,2,$B134:B135)</f>
        <v>#VALUE!</v>
      </c>
      <c r="D135" t="e">
        <f>DGET(List3!$A$2:$E$999,3,$B134:$B135)</f>
        <v>#VALUE!</v>
      </c>
      <c r="E135" s="4" t="e">
        <f>DGET(List3!$A$2:$E$999,4,$B134:$B135)</f>
        <v>#VALUE!</v>
      </c>
      <c r="F135" s="4" t="e">
        <f>DGET(List3!$A$2:$E$999,5,$B134:$B135)</f>
        <v>#VALUE!</v>
      </c>
      <c r="M135" s="21">
        <f t="shared" si="19"/>
        <v>0</v>
      </c>
      <c r="N135" s="27">
        <f t="shared" si="20"/>
        <v>0</v>
      </c>
      <c r="O135" s="26" t="e">
        <f t="shared" si="16"/>
        <v>#NUM!</v>
      </c>
      <c r="P135" s="19">
        <f t="shared" si="17"/>
        <v>86</v>
      </c>
      <c r="R135" s="19">
        <f t="shared" si="18"/>
        <v>86</v>
      </c>
      <c r="S135" s="23">
        <f t="shared" si="15"/>
        <v>0</v>
      </c>
    </row>
    <row r="136" spans="2:19" ht="12.75" hidden="1">
      <c r="B136" s="3" t="s">
        <v>34</v>
      </c>
      <c r="M136" s="21">
        <f t="shared" si="19"/>
        <v>0</v>
      </c>
      <c r="N136" s="27">
        <f t="shared" si="20"/>
        <v>0</v>
      </c>
      <c r="O136" s="26" t="e">
        <f t="shared" si="16"/>
        <v>#NUM!</v>
      </c>
      <c r="P136" s="19">
        <f t="shared" si="17"/>
        <v>86</v>
      </c>
      <c r="R136" s="19">
        <f t="shared" si="18"/>
        <v>86</v>
      </c>
      <c r="S136" s="23">
        <f t="shared" si="15"/>
        <v>0</v>
      </c>
    </row>
    <row r="137" spans="1:19" ht="12.75">
      <c r="A137">
        <v>21</v>
      </c>
      <c r="B137">
        <v>0</v>
      </c>
      <c r="C137" t="e">
        <f>DGET(List3!$A$2:$E$999,2,$B136:B137)</f>
        <v>#VALUE!</v>
      </c>
      <c r="D137" t="e">
        <f>DGET(List3!$A$2:$E$999,3,$B136:$B137)</f>
        <v>#VALUE!</v>
      </c>
      <c r="E137" s="4" t="e">
        <f>DGET(List3!$A$2:$E$999,4,$B136:$B137)</f>
        <v>#VALUE!</v>
      </c>
      <c r="F137" s="4" t="e">
        <f>DGET(List3!$A$2:$E$999,5,$B136:$B137)</f>
        <v>#VALUE!</v>
      </c>
      <c r="M137" s="21">
        <f t="shared" si="19"/>
        <v>0</v>
      </c>
      <c r="N137" s="27">
        <f t="shared" si="20"/>
        <v>0</v>
      </c>
      <c r="O137" s="26" t="e">
        <f t="shared" si="16"/>
        <v>#NUM!</v>
      </c>
      <c r="P137" s="19">
        <f t="shared" si="17"/>
        <v>86</v>
      </c>
      <c r="R137" s="19">
        <f t="shared" si="18"/>
        <v>86</v>
      </c>
      <c r="S137" s="23">
        <f t="shared" si="15"/>
        <v>0</v>
      </c>
    </row>
    <row r="138" spans="2:19" ht="12.75" hidden="1">
      <c r="B138" s="3" t="s">
        <v>34</v>
      </c>
      <c r="M138" s="21">
        <f t="shared" si="19"/>
        <v>0</v>
      </c>
      <c r="N138" s="27">
        <f t="shared" si="20"/>
        <v>0</v>
      </c>
      <c r="O138" s="26" t="e">
        <f t="shared" si="16"/>
        <v>#NUM!</v>
      </c>
      <c r="P138" s="19">
        <f t="shared" si="17"/>
        <v>86</v>
      </c>
      <c r="R138" s="19">
        <f t="shared" si="18"/>
        <v>86</v>
      </c>
      <c r="S138" s="23">
        <f t="shared" si="15"/>
        <v>0</v>
      </c>
    </row>
    <row r="139" spans="1:19" ht="12.75">
      <c r="A139">
        <v>22</v>
      </c>
      <c r="B139">
        <v>0</v>
      </c>
      <c r="C139" t="e">
        <f>DGET(List3!$A$2:$E$999,2,$B138:B139)</f>
        <v>#VALUE!</v>
      </c>
      <c r="D139" t="e">
        <f>DGET(List3!$A$2:$E$999,3,$B138:$B139)</f>
        <v>#VALUE!</v>
      </c>
      <c r="E139" s="4" t="e">
        <f>DGET(List3!$A$2:$E$999,4,$B138:$B139)</f>
        <v>#VALUE!</v>
      </c>
      <c r="F139" s="4" t="e">
        <f>DGET(List3!$A$2:$E$999,5,$B138:$B139)</f>
        <v>#VALUE!</v>
      </c>
      <c r="M139" s="21">
        <f t="shared" si="19"/>
        <v>0</v>
      </c>
      <c r="N139" s="27">
        <f t="shared" si="20"/>
        <v>0</v>
      </c>
      <c r="O139" s="26" t="e">
        <f t="shared" si="16"/>
        <v>#NUM!</v>
      </c>
      <c r="P139" s="19">
        <f t="shared" si="17"/>
        <v>86</v>
      </c>
      <c r="R139" s="19">
        <f t="shared" si="18"/>
        <v>86</v>
      </c>
      <c r="S139" s="23">
        <f t="shared" si="15"/>
        <v>0</v>
      </c>
    </row>
    <row r="140" spans="2:19" ht="12.75" hidden="1">
      <c r="B140" s="3" t="s">
        <v>34</v>
      </c>
      <c r="M140" s="21">
        <f t="shared" si="19"/>
        <v>0</v>
      </c>
      <c r="N140" s="27">
        <f t="shared" si="20"/>
        <v>0</v>
      </c>
      <c r="O140" s="26" t="e">
        <f t="shared" si="16"/>
        <v>#NUM!</v>
      </c>
      <c r="P140" s="19">
        <f t="shared" si="17"/>
        <v>86</v>
      </c>
      <c r="R140" s="19">
        <f t="shared" si="18"/>
        <v>86</v>
      </c>
      <c r="S140" s="23">
        <f t="shared" si="15"/>
        <v>0</v>
      </c>
    </row>
    <row r="141" spans="1:19" ht="12.75">
      <c r="A141">
        <v>23</v>
      </c>
      <c r="B141">
        <v>0</v>
      </c>
      <c r="C141" t="e">
        <f>DGET(List3!$A$2:$E$999,2,$B140:B141)</f>
        <v>#VALUE!</v>
      </c>
      <c r="D141" t="e">
        <f>DGET(List3!$A$2:$E$999,3,$B140:$B141)</f>
        <v>#VALUE!</v>
      </c>
      <c r="E141" s="4" t="e">
        <f>DGET(List3!$A$2:$E$999,4,$B140:$B141)</f>
        <v>#VALUE!</v>
      </c>
      <c r="F141" s="4" t="e">
        <f>DGET(List3!$A$2:$E$999,5,$B140:$B141)</f>
        <v>#VALUE!</v>
      </c>
      <c r="M141" s="21">
        <f t="shared" si="19"/>
        <v>0</v>
      </c>
      <c r="N141" s="27">
        <f t="shared" si="20"/>
        <v>0</v>
      </c>
      <c r="O141" s="26" t="e">
        <f t="shared" si="16"/>
        <v>#NUM!</v>
      </c>
      <c r="P141" s="19">
        <f t="shared" si="17"/>
        <v>86</v>
      </c>
      <c r="R141" s="19">
        <f t="shared" si="18"/>
        <v>86</v>
      </c>
      <c r="S141" s="23">
        <f t="shared" si="15"/>
        <v>0</v>
      </c>
    </row>
    <row r="142" spans="2:19" ht="12.75" hidden="1">
      <c r="B142" s="3" t="s">
        <v>34</v>
      </c>
      <c r="M142" s="21">
        <f t="shared" si="19"/>
        <v>0</v>
      </c>
      <c r="N142" s="27">
        <f t="shared" si="20"/>
        <v>0</v>
      </c>
      <c r="O142" s="26" t="e">
        <f t="shared" si="16"/>
        <v>#NUM!</v>
      </c>
      <c r="P142" s="19">
        <f t="shared" si="17"/>
        <v>86</v>
      </c>
      <c r="R142" s="19">
        <f t="shared" si="18"/>
        <v>86</v>
      </c>
      <c r="S142" s="23">
        <f t="shared" si="15"/>
        <v>0</v>
      </c>
    </row>
    <row r="143" spans="1:19" ht="12.75">
      <c r="A143">
        <v>24</v>
      </c>
      <c r="B143">
        <v>0</v>
      </c>
      <c r="C143" t="e">
        <f>DGET(List3!$A$2:$E$999,2,$B142:B143)</f>
        <v>#VALUE!</v>
      </c>
      <c r="D143" t="e">
        <f>DGET(List3!$A$2:$E$999,3,$B142:$B143)</f>
        <v>#VALUE!</v>
      </c>
      <c r="E143" s="4" t="e">
        <f>DGET(List3!$A$2:$E$999,4,$B142:$B143)</f>
        <v>#VALUE!</v>
      </c>
      <c r="F143" s="4" t="e">
        <f>DGET(List3!$A$2:$E$999,5,$B142:$B143)</f>
        <v>#VALUE!</v>
      </c>
      <c r="M143" s="21">
        <f t="shared" si="19"/>
        <v>0</v>
      </c>
      <c r="N143" s="27">
        <f t="shared" si="20"/>
        <v>0</v>
      </c>
      <c r="O143" s="26" t="e">
        <f t="shared" si="16"/>
        <v>#NUM!</v>
      </c>
      <c r="P143" s="19">
        <f t="shared" si="17"/>
        <v>86</v>
      </c>
      <c r="R143" s="19">
        <f t="shared" si="18"/>
        <v>86</v>
      </c>
      <c r="S143" s="23">
        <f t="shared" si="15"/>
        <v>0</v>
      </c>
    </row>
    <row r="144" spans="2:19" ht="12.75" hidden="1">
      <c r="B144" s="3" t="s">
        <v>34</v>
      </c>
      <c r="M144" s="21">
        <f t="shared" si="19"/>
        <v>0</v>
      </c>
      <c r="N144" s="27">
        <f t="shared" si="20"/>
        <v>0</v>
      </c>
      <c r="O144" s="26" t="e">
        <f t="shared" si="16"/>
        <v>#NUM!</v>
      </c>
      <c r="P144" s="19">
        <f t="shared" si="17"/>
        <v>86</v>
      </c>
      <c r="R144" s="19">
        <f t="shared" si="18"/>
        <v>86</v>
      </c>
      <c r="S144" s="23">
        <f t="shared" si="15"/>
        <v>0</v>
      </c>
    </row>
    <row r="145" spans="1:19" ht="12.75">
      <c r="A145">
        <v>25</v>
      </c>
      <c r="B145">
        <v>0</v>
      </c>
      <c r="C145" t="e">
        <f>DGET(List3!$A$2:$E$999,2,$B144:B145)</f>
        <v>#VALUE!</v>
      </c>
      <c r="D145" t="e">
        <f>DGET(List3!$A$2:$E$999,3,$B144:$B145)</f>
        <v>#VALUE!</v>
      </c>
      <c r="E145" s="4" t="e">
        <f>DGET(List3!$A$2:$E$999,4,$B144:$B145)</f>
        <v>#VALUE!</v>
      </c>
      <c r="F145" s="4" t="e">
        <f>DGET(List3!$A$2:$E$999,5,$B144:$B145)</f>
        <v>#VALUE!</v>
      </c>
      <c r="M145" s="21">
        <f t="shared" si="19"/>
        <v>0</v>
      </c>
      <c r="N145" s="27">
        <f t="shared" si="20"/>
        <v>0</v>
      </c>
      <c r="O145" s="26" t="e">
        <f t="shared" si="16"/>
        <v>#NUM!</v>
      </c>
      <c r="P145" s="19">
        <f t="shared" si="17"/>
        <v>86</v>
      </c>
      <c r="R145" s="19">
        <f t="shared" si="18"/>
        <v>86</v>
      </c>
      <c r="S145" s="23">
        <f t="shared" si="15"/>
        <v>0</v>
      </c>
    </row>
    <row r="146" spans="2:19" ht="12.75" hidden="1">
      <c r="B146" s="3" t="s">
        <v>34</v>
      </c>
      <c r="M146" s="21">
        <f t="shared" si="19"/>
        <v>0</v>
      </c>
      <c r="N146" s="27">
        <f t="shared" si="20"/>
        <v>0</v>
      </c>
      <c r="O146" s="26" t="e">
        <f t="shared" si="16"/>
        <v>#NUM!</v>
      </c>
      <c r="P146" s="19">
        <f t="shared" si="17"/>
        <v>86</v>
      </c>
      <c r="R146" s="19">
        <f t="shared" si="18"/>
        <v>86</v>
      </c>
      <c r="S146" s="23">
        <f t="shared" si="15"/>
        <v>0</v>
      </c>
    </row>
    <row r="147" spans="1:19" ht="12.75">
      <c r="A147">
        <v>26</v>
      </c>
      <c r="B147">
        <v>0</v>
      </c>
      <c r="C147" t="e">
        <f>DGET(List3!$A$2:$E$999,2,$B146:B147)</f>
        <v>#VALUE!</v>
      </c>
      <c r="D147" t="e">
        <f>DGET(List3!$A$2:$E$999,3,$B146:$B147)</f>
        <v>#VALUE!</v>
      </c>
      <c r="E147" s="4" t="e">
        <f>DGET(List3!$A$2:$E$999,4,$B146:$B147)</f>
        <v>#VALUE!</v>
      </c>
      <c r="F147" s="4" t="e">
        <f>DGET(List3!$A$2:$E$999,5,$B146:$B147)</f>
        <v>#VALUE!</v>
      </c>
      <c r="M147" s="21">
        <f t="shared" si="19"/>
        <v>0</v>
      </c>
      <c r="N147" s="27">
        <f t="shared" si="20"/>
        <v>0</v>
      </c>
      <c r="O147" s="26" t="e">
        <f t="shared" si="16"/>
        <v>#NUM!</v>
      </c>
      <c r="P147" s="19">
        <f t="shared" si="17"/>
        <v>86</v>
      </c>
      <c r="R147" s="19">
        <f t="shared" si="18"/>
        <v>86</v>
      </c>
      <c r="S147" s="23">
        <f t="shared" si="15"/>
        <v>0</v>
      </c>
    </row>
    <row r="148" spans="2:19" ht="12.75" hidden="1">
      <c r="B148" s="3" t="s">
        <v>34</v>
      </c>
      <c r="M148" s="21">
        <f t="shared" si="19"/>
        <v>0</v>
      </c>
      <c r="N148" s="27">
        <f t="shared" si="20"/>
        <v>0</v>
      </c>
      <c r="O148" s="26" t="e">
        <f t="shared" si="16"/>
        <v>#NUM!</v>
      </c>
      <c r="P148" s="19">
        <f t="shared" si="17"/>
        <v>86</v>
      </c>
      <c r="R148" s="19">
        <f t="shared" si="18"/>
        <v>86</v>
      </c>
      <c r="S148" s="23">
        <f t="shared" si="15"/>
        <v>0</v>
      </c>
    </row>
    <row r="149" spans="1:19" ht="12.75">
      <c r="A149">
        <v>27</v>
      </c>
      <c r="B149">
        <v>0</v>
      </c>
      <c r="C149" t="e">
        <f>DGET(List3!$A$2:$E$999,2,$B148:B149)</f>
        <v>#VALUE!</v>
      </c>
      <c r="D149" t="e">
        <f>DGET(List3!$A$2:$E$999,3,$B148:$B149)</f>
        <v>#VALUE!</v>
      </c>
      <c r="E149" s="4" t="e">
        <f>DGET(List3!$A$2:$E$999,4,$B148:$B149)</f>
        <v>#VALUE!</v>
      </c>
      <c r="F149" s="4" t="e">
        <f>DGET(List3!$A$2:$E$999,5,$B148:$B149)</f>
        <v>#VALUE!</v>
      </c>
      <c r="M149" s="21">
        <f t="shared" si="19"/>
        <v>0</v>
      </c>
      <c r="N149" s="27">
        <f t="shared" si="20"/>
        <v>0</v>
      </c>
      <c r="O149" s="26" t="e">
        <f t="shared" si="16"/>
        <v>#NUM!</v>
      </c>
      <c r="P149" s="19">
        <f t="shared" si="17"/>
        <v>86</v>
      </c>
      <c r="R149" s="19">
        <f t="shared" si="18"/>
        <v>86</v>
      </c>
      <c r="S149" s="23">
        <f t="shared" si="15"/>
        <v>0</v>
      </c>
    </row>
    <row r="150" spans="2:19" ht="12.75" hidden="1">
      <c r="B150" s="3" t="s">
        <v>34</v>
      </c>
      <c r="M150" s="21">
        <f t="shared" si="19"/>
        <v>0</v>
      </c>
      <c r="N150" s="27">
        <f t="shared" si="20"/>
        <v>0</v>
      </c>
      <c r="O150" s="26" t="e">
        <f t="shared" si="16"/>
        <v>#NUM!</v>
      </c>
      <c r="P150" s="19">
        <f t="shared" si="17"/>
        <v>86</v>
      </c>
      <c r="R150" s="19">
        <f t="shared" si="18"/>
        <v>86</v>
      </c>
      <c r="S150" s="23">
        <f t="shared" si="15"/>
        <v>0</v>
      </c>
    </row>
    <row r="151" spans="1:19" ht="12.75">
      <c r="A151">
        <v>28</v>
      </c>
      <c r="B151">
        <v>0</v>
      </c>
      <c r="C151" t="e">
        <f>DGET(List3!$A$2:$E$999,2,$B150:B151)</f>
        <v>#VALUE!</v>
      </c>
      <c r="D151" t="e">
        <f>DGET(List3!$A$2:$E$999,3,$B150:$B151)</f>
        <v>#VALUE!</v>
      </c>
      <c r="E151" s="4" t="e">
        <f>DGET(List3!$A$2:$E$999,4,$B150:$B151)</f>
        <v>#VALUE!</v>
      </c>
      <c r="F151" s="4" t="e">
        <f>DGET(List3!$A$2:$E$999,5,$B150:$B151)</f>
        <v>#VALUE!</v>
      </c>
      <c r="M151" s="21">
        <f t="shared" si="19"/>
        <v>0</v>
      </c>
      <c r="N151" s="27">
        <f t="shared" si="20"/>
        <v>0</v>
      </c>
      <c r="O151" s="26" t="e">
        <f t="shared" si="16"/>
        <v>#NUM!</v>
      </c>
      <c r="P151" s="19">
        <f t="shared" si="17"/>
        <v>86</v>
      </c>
      <c r="R151" s="19">
        <f t="shared" si="18"/>
        <v>86</v>
      </c>
      <c r="S151" s="23">
        <f t="shared" si="15"/>
        <v>0</v>
      </c>
    </row>
    <row r="152" spans="2:19" ht="12.75" hidden="1">
      <c r="B152" s="3" t="s">
        <v>34</v>
      </c>
      <c r="M152" s="21">
        <f t="shared" si="19"/>
        <v>0</v>
      </c>
      <c r="N152" s="27">
        <f t="shared" si="20"/>
        <v>0</v>
      </c>
      <c r="O152" s="26" t="e">
        <f t="shared" si="16"/>
        <v>#NUM!</v>
      </c>
      <c r="P152" s="19">
        <f t="shared" si="17"/>
        <v>86</v>
      </c>
      <c r="R152" s="19">
        <f t="shared" si="18"/>
        <v>86</v>
      </c>
      <c r="S152" s="23">
        <f t="shared" si="15"/>
        <v>0</v>
      </c>
    </row>
    <row r="153" spans="1:19" ht="12.75">
      <c r="A153">
        <v>29</v>
      </c>
      <c r="B153">
        <v>0</v>
      </c>
      <c r="C153" t="e">
        <f>DGET(List3!$A$2:$E$999,2,$B152:B153)</f>
        <v>#VALUE!</v>
      </c>
      <c r="D153" t="e">
        <f>DGET(List3!$A$2:$E$999,3,$B152:$B153)</f>
        <v>#VALUE!</v>
      </c>
      <c r="E153" s="4" t="e">
        <f>DGET(List3!$A$2:$E$999,4,$B152:$B153)</f>
        <v>#VALUE!</v>
      </c>
      <c r="F153" s="4" t="e">
        <f>DGET(List3!$A$2:$E$999,5,$B152:$B153)</f>
        <v>#VALUE!</v>
      </c>
      <c r="M153" s="21">
        <f t="shared" si="19"/>
        <v>0</v>
      </c>
      <c r="N153" s="27">
        <f t="shared" si="20"/>
        <v>0</v>
      </c>
      <c r="O153" s="26" t="e">
        <f t="shared" si="16"/>
        <v>#NUM!</v>
      </c>
      <c r="P153" s="19">
        <f t="shared" si="17"/>
        <v>86</v>
      </c>
      <c r="R153" s="19">
        <f t="shared" si="18"/>
        <v>86</v>
      </c>
      <c r="S153" s="23">
        <f t="shared" si="15"/>
        <v>0</v>
      </c>
    </row>
    <row r="154" spans="2:19" ht="12.75" hidden="1">
      <c r="B154" s="3" t="s">
        <v>34</v>
      </c>
      <c r="M154" s="21">
        <f t="shared" si="19"/>
        <v>0</v>
      </c>
      <c r="N154" s="27">
        <f t="shared" si="20"/>
        <v>0</v>
      </c>
      <c r="O154" s="26" t="e">
        <f t="shared" si="16"/>
        <v>#NUM!</v>
      </c>
      <c r="P154" s="19">
        <f t="shared" si="17"/>
        <v>86</v>
      </c>
      <c r="R154" s="19">
        <f t="shared" si="18"/>
        <v>86</v>
      </c>
      <c r="S154" s="23">
        <f t="shared" si="15"/>
        <v>0</v>
      </c>
    </row>
    <row r="155" spans="1:19" ht="12.75">
      <c r="A155">
        <v>30</v>
      </c>
      <c r="B155">
        <v>0</v>
      </c>
      <c r="C155" t="e">
        <f>DGET(List3!$A$2:$E$999,2,$B154:B155)</f>
        <v>#VALUE!</v>
      </c>
      <c r="D155" t="e">
        <f>DGET(List3!$A$2:$E$999,3,$B154:$B155)</f>
        <v>#VALUE!</v>
      </c>
      <c r="E155" s="4" t="e">
        <f>DGET(List3!$A$2:$E$999,4,$B154:$B155)</f>
        <v>#VALUE!</v>
      </c>
      <c r="F155" s="4" t="e">
        <f>DGET(List3!$A$2:$E$999,5,$B154:$B155)</f>
        <v>#VALUE!</v>
      </c>
      <c r="M155" s="21">
        <f t="shared" si="19"/>
        <v>0</v>
      </c>
      <c r="N155" s="27">
        <f t="shared" si="20"/>
        <v>0</v>
      </c>
      <c r="O155" s="26" t="e">
        <f t="shared" si="16"/>
        <v>#NUM!</v>
      </c>
      <c r="P155" s="19">
        <f t="shared" si="17"/>
        <v>86</v>
      </c>
      <c r="R155" s="19">
        <f t="shared" si="18"/>
        <v>86</v>
      </c>
      <c r="S155" s="23">
        <f>M155/6</f>
        <v>0</v>
      </c>
    </row>
    <row r="156" ht="12.75">
      <c r="N156" s="20"/>
    </row>
    <row r="157" spans="2:14" ht="15.75">
      <c r="B157" s="60" t="s">
        <v>521</v>
      </c>
      <c r="C157" s="60"/>
      <c r="D157" s="60"/>
      <c r="N157" s="20"/>
    </row>
    <row r="158" spans="2:19" ht="12.75">
      <c r="B158" s="3" t="s">
        <v>34</v>
      </c>
      <c r="C158" s="1" t="s">
        <v>0</v>
      </c>
      <c r="D158" s="1" t="s">
        <v>1</v>
      </c>
      <c r="E158" s="1" t="s">
        <v>2</v>
      </c>
      <c r="F158" s="1" t="s">
        <v>3</v>
      </c>
      <c r="G158" s="1" t="s">
        <v>4</v>
      </c>
      <c r="H158" s="1">
        <v>2</v>
      </c>
      <c r="I158" s="1" t="s">
        <v>5</v>
      </c>
      <c r="J158" s="1" t="s">
        <v>6</v>
      </c>
      <c r="K158" s="1" t="s">
        <v>7</v>
      </c>
      <c r="L158" s="1" t="s">
        <v>8</v>
      </c>
      <c r="M158" s="1" t="s">
        <v>9</v>
      </c>
      <c r="N158" s="1" t="s">
        <v>10</v>
      </c>
      <c r="O158" s="1" t="s">
        <v>11</v>
      </c>
      <c r="P158" s="1" t="s">
        <v>528</v>
      </c>
      <c r="Q158" s="1" t="s">
        <v>529</v>
      </c>
      <c r="R158" s="1" t="s">
        <v>530</v>
      </c>
      <c r="S158" s="1" t="s">
        <v>527</v>
      </c>
    </row>
    <row r="159" spans="1:19" ht="12.75">
      <c r="A159">
        <v>1</v>
      </c>
      <c r="B159">
        <v>0</v>
      </c>
      <c r="C159" t="e">
        <f>DGET(List3!$A$2:$E$999,2,$B158:B159)</f>
        <v>#VALUE!</v>
      </c>
      <c r="D159" t="e">
        <f>DGET(List3!$A$2:$E$999,3,$B158:$B159)</f>
        <v>#VALUE!</v>
      </c>
      <c r="E159" s="4" t="e">
        <f>DGET(List3!$A$2:$E$999,4,$B158:$B159)</f>
        <v>#VALUE!</v>
      </c>
      <c r="F159" s="4" t="e">
        <f>DGET(List3!$A$2:$E$999,5,$B158:$B159)</f>
        <v>#VALUE!</v>
      </c>
      <c r="M159" s="21">
        <f aca="true" t="shared" si="21" ref="M159:M190">SUM(G159:L159)</f>
        <v>0</v>
      </c>
      <c r="N159" s="27">
        <f aca="true" t="shared" si="22" ref="N159:N190">MAX(G159:L159)-MIN(G159:L159)</f>
        <v>0</v>
      </c>
      <c r="O159" s="26" t="e">
        <f aca="true" t="shared" si="23" ref="O159:O222">SMALL(G159:L159,5)-SMALL(G159:L159,2)</f>
        <v>#NUM!</v>
      </c>
      <c r="P159" s="19">
        <f aca="true" t="shared" si="24" ref="P159:P222">86-(M159-$K$363)</f>
        <v>86</v>
      </c>
      <c r="Q159" s="19">
        <v>5</v>
      </c>
      <c r="R159" s="19">
        <f>P159+Q159</f>
        <v>91</v>
      </c>
      <c r="S159" s="23">
        <f aca="true" t="shared" si="25" ref="S159:S222">M159/6</f>
        <v>0</v>
      </c>
    </row>
    <row r="160" spans="2:19" ht="12.75" hidden="1">
      <c r="B160" s="3" t="s">
        <v>34</v>
      </c>
      <c r="M160" s="21">
        <f t="shared" si="21"/>
        <v>0</v>
      </c>
      <c r="N160" s="27">
        <f t="shared" si="22"/>
        <v>0</v>
      </c>
      <c r="O160" s="26" t="e">
        <f t="shared" si="23"/>
        <v>#NUM!</v>
      </c>
      <c r="P160" s="19">
        <f t="shared" si="24"/>
        <v>86</v>
      </c>
      <c r="R160" s="19">
        <f aca="true" t="shared" si="26" ref="R160:R223">P160+Q160</f>
        <v>86</v>
      </c>
      <c r="S160" s="23">
        <f t="shared" si="25"/>
        <v>0</v>
      </c>
    </row>
    <row r="161" spans="1:19" ht="12.75">
      <c r="A161">
        <v>2</v>
      </c>
      <c r="B161">
        <v>0</v>
      </c>
      <c r="C161" t="e">
        <f>DGET(List3!$A$2:$E$999,2,$B160:B161)</f>
        <v>#VALUE!</v>
      </c>
      <c r="D161" t="e">
        <f>DGET(List3!$A$2:$E$999,3,$B160:$B161)</f>
        <v>#VALUE!</v>
      </c>
      <c r="E161" s="4" t="e">
        <f>DGET(List3!$A$2:$E$999,4,$B160:$B161)</f>
        <v>#VALUE!</v>
      </c>
      <c r="F161" s="4" t="e">
        <f>DGET(List3!$A$2:$E$999,5,$B160:$B161)</f>
        <v>#VALUE!</v>
      </c>
      <c r="M161" s="21">
        <f t="shared" si="21"/>
        <v>0</v>
      </c>
      <c r="N161" s="27">
        <f t="shared" si="22"/>
        <v>0</v>
      </c>
      <c r="O161" s="26" t="e">
        <f t="shared" si="23"/>
        <v>#NUM!</v>
      </c>
      <c r="P161" s="19">
        <f t="shared" si="24"/>
        <v>86</v>
      </c>
      <c r="Q161" s="19">
        <v>3</v>
      </c>
      <c r="R161" s="19">
        <f t="shared" si="26"/>
        <v>89</v>
      </c>
      <c r="S161" s="23">
        <f t="shared" si="25"/>
        <v>0</v>
      </c>
    </row>
    <row r="162" spans="2:19" ht="12.75" hidden="1">
      <c r="B162" s="3" t="s">
        <v>34</v>
      </c>
      <c r="M162" s="21">
        <f t="shared" si="21"/>
        <v>0</v>
      </c>
      <c r="N162" s="27">
        <f t="shared" si="22"/>
        <v>0</v>
      </c>
      <c r="O162" s="26" t="e">
        <f t="shared" si="23"/>
        <v>#NUM!</v>
      </c>
      <c r="P162" s="19">
        <f t="shared" si="24"/>
        <v>86</v>
      </c>
      <c r="R162" s="19">
        <f t="shared" si="26"/>
        <v>86</v>
      </c>
      <c r="S162" s="23">
        <f t="shared" si="25"/>
        <v>0</v>
      </c>
    </row>
    <row r="163" spans="1:19" ht="12.75">
      <c r="A163">
        <v>3</v>
      </c>
      <c r="B163">
        <v>0</v>
      </c>
      <c r="C163" t="e">
        <f>DGET(List3!$A$2:$E$999,2,$B162:B163)</f>
        <v>#VALUE!</v>
      </c>
      <c r="D163" t="e">
        <f>DGET(List3!$A$2:$E$999,3,$B162:$B163)</f>
        <v>#VALUE!</v>
      </c>
      <c r="E163" s="4" t="e">
        <f>DGET(List3!$A$2:$E$999,4,$B162:$B163)</f>
        <v>#VALUE!</v>
      </c>
      <c r="F163" s="4" t="e">
        <f>DGET(List3!$A$2:$E$999,5,$B162:$B163)</f>
        <v>#VALUE!</v>
      </c>
      <c r="M163" s="21">
        <f t="shared" si="21"/>
        <v>0</v>
      </c>
      <c r="N163" s="27">
        <f t="shared" si="22"/>
        <v>0</v>
      </c>
      <c r="O163" s="26" t="e">
        <f t="shared" si="23"/>
        <v>#NUM!</v>
      </c>
      <c r="P163" s="19">
        <f t="shared" si="24"/>
        <v>86</v>
      </c>
      <c r="Q163" s="19">
        <v>1</v>
      </c>
      <c r="R163" s="19">
        <f t="shared" si="26"/>
        <v>87</v>
      </c>
      <c r="S163" s="23">
        <f t="shared" si="25"/>
        <v>0</v>
      </c>
    </row>
    <row r="164" spans="2:19" ht="12.75" hidden="1">
      <c r="B164" s="3" t="s">
        <v>34</v>
      </c>
      <c r="M164" s="21">
        <f t="shared" si="21"/>
        <v>0</v>
      </c>
      <c r="N164" s="27">
        <f t="shared" si="22"/>
        <v>0</v>
      </c>
      <c r="O164" s="26" t="e">
        <f t="shared" si="23"/>
        <v>#NUM!</v>
      </c>
      <c r="P164" s="19">
        <f t="shared" si="24"/>
        <v>86</v>
      </c>
      <c r="R164" s="19">
        <f t="shared" si="26"/>
        <v>86</v>
      </c>
      <c r="S164" s="23">
        <f t="shared" si="25"/>
        <v>0</v>
      </c>
    </row>
    <row r="165" spans="1:19" ht="12.75">
      <c r="A165">
        <v>4</v>
      </c>
      <c r="B165">
        <v>0</v>
      </c>
      <c r="C165" t="e">
        <f>DGET(List3!$A$2:$E$999,2,$B164:B165)</f>
        <v>#VALUE!</v>
      </c>
      <c r="D165" t="e">
        <f>DGET(List3!$A$2:$E$999,3,$B164:$B165)</f>
        <v>#VALUE!</v>
      </c>
      <c r="E165" s="4" t="e">
        <f>DGET(List3!$A$2:$E$999,4,$B164:$B165)</f>
        <v>#VALUE!</v>
      </c>
      <c r="F165" s="4" t="e">
        <f>DGET(List3!$A$2:$E$999,5,$B164:$B165)</f>
        <v>#VALUE!</v>
      </c>
      <c r="M165" s="21">
        <f t="shared" si="21"/>
        <v>0</v>
      </c>
      <c r="N165" s="27">
        <f t="shared" si="22"/>
        <v>0</v>
      </c>
      <c r="O165" s="26" t="e">
        <f t="shared" si="23"/>
        <v>#NUM!</v>
      </c>
      <c r="P165" s="19">
        <f t="shared" si="24"/>
        <v>86</v>
      </c>
      <c r="R165" s="19">
        <f t="shared" si="26"/>
        <v>86</v>
      </c>
      <c r="S165" s="23">
        <f t="shared" si="25"/>
        <v>0</v>
      </c>
    </row>
    <row r="166" spans="2:19" ht="12.75" hidden="1">
      <c r="B166" s="3" t="s">
        <v>34</v>
      </c>
      <c r="M166" s="21">
        <f t="shared" si="21"/>
        <v>0</v>
      </c>
      <c r="N166" s="27">
        <f t="shared" si="22"/>
        <v>0</v>
      </c>
      <c r="O166" s="26" t="e">
        <f t="shared" si="23"/>
        <v>#NUM!</v>
      </c>
      <c r="P166" s="19">
        <f t="shared" si="24"/>
        <v>86</v>
      </c>
      <c r="R166" s="19">
        <f t="shared" si="26"/>
        <v>86</v>
      </c>
      <c r="S166" s="23">
        <f t="shared" si="25"/>
        <v>0</v>
      </c>
    </row>
    <row r="167" spans="1:19" ht="12.75">
      <c r="A167">
        <v>5</v>
      </c>
      <c r="B167">
        <v>0</v>
      </c>
      <c r="C167" t="e">
        <f>DGET(List3!$A$2:$E$999,2,$B166:B167)</f>
        <v>#VALUE!</v>
      </c>
      <c r="D167" t="e">
        <f>DGET(List3!$A$2:$E$999,3,$B166:$B167)</f>
        <v>#VALUE!</v>
      </c>
      <c r="E167" s="4" t="e">
        <f>DGET(List3!$A$2:$E$999,4,$B166:$B167)</f>
        <v>#VALUE!</v>
      </c>
      <c r="F167" s="4" t="e">
        <f>DGET(List3!$A$2:$E$999,5,$B166:$B167)</f>
        <v>#VALUE!</v>
      </c>
      <c r="M167" s="21">
        <f t="shared" si="21"/>
        <v>0</v>
      </c>
      <c r="N167" s="27">
        <f t="shared" si="22"/>
        <v>0</v>
      </c>
      <c r="O167" s="26" t="e">
        <f t="shared" si="23"/>
        <v>#NUM!</v>
      </c>
      <c r="P167" s="19">
        <f t="shared" si="24"/>
        <v>86</v>
      </c>
      <c r="R167" s="19">
        <f t="shared" si="26"/>
        <v>86</v>
      </c>
      <c r="S167" s="23">
        <f t="shared" si="25"/>
        <v>0</v>
      </c>
    </row>
    <row r="168" spans="2:19" ht="12.75" hidden="1">
      <c r="B168" s="3" t="s">
        <v>34</v>
      </c>
      <c r="M168" s="21">
        <f t="shared" si="21"/>
        <v>0</v>
      </c>
      <c r="N168" s="27">
        <f t="shared" si="22"/>
        <v>0</v>
      </c>
      <c r="O168" s="26" t="e">
        <f t="shared" si="23"/>
        <v>#NUM!</v>
      </c>
      <c r="P168" s="19">
        <f t="shared" si="24"/>
        <v>86</v>
      </c>
      <c r="R168" s="19">
        <f t="shared" si="26"/>
        <v>86</v>
      </c>
      <c r="S168" s="23">
        <f t="shared" si="25"/>
        <v>0</v>
      </c>
    </row>
    <row r="169" spans="1:19" ht="12.75">
      <c r="A169">
        <v>6</v>
      </c>
      <c r="B169">
        <v>0</v>
      </c>
      <c r="C169" t="e">
        <f>DGET(List3!$A$2:$E$999,2,$B168:B169)</f>
        <v>#VALUE!</v>
      </c>
      <c r="D169" t="e">
        <f>DGET(List3!$A$2:$E$999,3,$B168:$B169)</f>
        <v>#VALUE!</v>
      </c>
      <c r="E169" s="4" t="e">
        <f>DGET(List3!$A$2:$E$999,4,$B168:$B169)</f>
        <v>#VALUE!</v>
      </c>
      <c r="F169" s="4" t="e">
        <f>DGET(List3!$A$2:$E$999,5,$B168:$B169)</f>
        <v>#VALUE!</v>
      </c>
      <c r="M169" s="21">
        <f t="shared" si="21"/>
        <v>0</v>
      </c>
      <c r="N169" s="27">
        <f t="shared" si="22"/>
        <v>0</v>
      </c>
      <c r="O169" s="26" t="e">
        <f t="shared" si="23"/>
        <v>#NUM!</v>
      </c>
      <c r="P169" s="19">
        <f t="shared" si="24"/>
        <v>86</v>
      </c>
      <c r="R169" s="19">
        <f t="shared" si="26"/>
        <v>86</v>
      </c>
      <c r="S169" s="23">
        <f t="shared" si="25"/>
        <v>0</v>
      </c>
    </row>
    <row r="170" spans="2:19" ht="12.75" hidden="1">
      <c r="B170" s="3" t="s">
        <v>34</v>
      </c>
      <c r="M170" s="21">
        <f t="shared" si="21"/>
        <v>0</v>
      </c>
      <c r="N170" s="27">
        <f t="shared" si="22"/>
        <v>0</v>
      </c>
      <c r="O170" s="26" t="e">
        <f t="shared" si="23"/>
        <v>#NUM!</v>
      </c>
      <c r="P170" s="19">
        <f t="shared" si="24"/>
        <v>86</v>
      </c>
      <c r="R170" s="19">
        <f t="shared" si="26"/>
        <v>86</v>
      </c>
      <c r="S170" s="23">
        <f t="shared" si="25"/>
        <v>0</v>
      </c>
    </row>
    <row r="171" spans="1:19" ht="12.75">
      <c r="A171">
        <v>7</v>
      </c>
      <c r="B171">
        <v>0</v>
      </c>
      <c r="C171" t="e">
        <f>DGET(List3!$A$2:$E$999,2,$B170:B171)</f>
        <v>#VALUE!</v>
      </c>
      <c r="D171" t="e">
        <f>DGET(List3!$A$2:$E$999,3,$B170:$B171)</f>
        <v>#VALUE!</v>
      </c>
      <c r="E171" s="4" t="e">
        <f>DGET(List3!$A$2:$E$999,4,$B170:$B171)</f>
        <v>#VALUE!</v>
      </c>
      <c r="F171" s="4" t="e">
        <f>DGET(List3!$A$2:$E$999,5,$B170:$B171)</f>
        <v>#VALUE!</v>
      </c>
      <c r="M171" s="21">
        <f t="shared" si="21"/>
        <v>0</v>
      </c>
      <c r="N171" s="27">
        <f t="shared" si="22"/>
        <v>0</v>
      </c>
      <c r="O171" s="26" t="e">
        <f t="shared" si="23"/>
        <v>#NUM!</v>
      </c>
      <c r="P171" s="19">
        <f t="shared" si="24"/>
        <v>86</v>
      </c>
      <c r="R171" s="19">
        <f t="shared" si="26"/>
        <v>86</v>
      </c>
      <c r="S171" s="23">
        <f t="shared" si="25"/>
        <v>0</v>
      </c>
    </row>
    <row r="172" spans="2:19" ht="12.75" hidden="1">
      <c r="B172" s="3" t="s">
        <v>34</v>
      </c>
      <c r="M172" s="21">
        <f t="shared" si="21"/>
        <v>0</v>
      </c>
      <c r="N172" s="27">
        <f t="shared" si="22"/>
        <v>0</v>
      </c>
      <c r="O172" s="26" t="e">
        <f t="shared" si="23"/>
        <v>#NUM!</v>
      </c>
      <c r="P172" s="19">
        <f t="shared" si="24"/>
        <v>86</v>
      </c>
      <c r="R172" s="19">
        <f t="shared" si="26"/>
        <v>86</v>
      </c>
      <c r="S172" s="23">
        <f t="shared" si="25"/>
        <v>0</v>
      </c>
    </row>
    <row r="173" spans="1:19" ht="12.75">
      <c r="A173">
        <v>8</v>
      </c>
      <c r="B173">
        <v>0</v>
      </c>
      <c r="C173" t="e">
        <f>DGET(List3!$A$2:$E$999,2,$B172:B173)</f>
        <v>#VALUE!</v>
      </c>
      <c r="D173" t="e">
        <f>DGET(List3!$A$2:$E$999,3,$B172:$B173)</f>
        <v>#VALUE!</v>
      </c>
      <c r="E173" s="4" t="e">
        <f>DGET(List3!$A$2:$E$999,4,$B172:$B173)</f>
        <v>#VALUE!</v>
      </c>
      <c r="F173" s="4" t="e">
        <f>DGET(List3!$A$2:$E$999,5,$B172:$B173)</f>
        <v>#VALUE!</v>
      </c>
      <c r="M173" s="21">
        <f t="shared" si="21"/>
        <v>0</v>
      </c>
      <c r="N173" s="27">
        <f t="shared" si="22"/>
        <v>0</v>
      </c>
      <c r="O173" s="26" t="e">
        <f t="shared" si="23"/>
        <v>#NUM!</v>
      </c>
      <c r="P173" s="19">
        <f t="shared" si="24"/>
        <v>86</v>
      </c>
      <c r="R173" s="19">
        <f t="shared" si="26"/>
        <v>86</v>
      </c>
      <c r="S173" s="23">
        <f t="shared" si="25"/>
        <v>0</v>
      </c>
    </row>
    <row r="174" spans="2:19" ht="12.75" hidden="1">
      <c r="B174" s="3" t="s">
        <v>34</v>
      </c>
      <c r="M174" s="21">
        <f t="shared" si="21"/>
        <v>0</v>
      </c>
      <c r="N174" s="27">
        <f t="shared" si="22"/>
        <v>0</v>
      </c>
      <c r="O174" s="26" t="e">
        <f t="shared" si="23"/>
        <v>#NUM!</v>
      </c>
      <c r="P174" s="19">
        <f t="shared" si="24"/>
        <v>86</v>
      </c>
      <c r="R174" s="19">
        <f t="shared" si="26"/>
        <v>86</v>
      </c>
      <c r="S174" s="23">
        <f t="shared" si="25"/>
        <v>0</v>
      </c>
    </row>
    <row r="175" spans="1:19" ht="12.75">
      <c r="A175">
        <v>9</v>
      </c>
      <c r="B175">
        <v>0</v>
      </c>
      <c r="C175" t="e">
        <f>DGET(List3!$A$2:$E$999,2,$B174:B175)</f>
        <v>#VALUE!</v>
      </c>
      <c r="D175" t="e">
        <f>DGET(List3!$A$2:$E$999,3,$B174:$B175)</f>
        <v>#VALUE!</v>
      </c>
      <c r="E175" s="4" t="e">
        <f>DGET(List3!$A$2:$E$999,4,$B174:$B175)</f>
        <v>#VALUE!</v>
      </c>
      <c r="F175" s="4" t="e">
        <f>DGET(List3!$A$2:$E$999,5,$B174:$B175)</f>
        <v>#VALUE!</v>
      </c>
      <c r="M175" s="21">
        <f t="shared" si="21"/>
        <v>0</v>
      </c>
      <c r="N175" s="27">
        <f t="shared" si="22"/>
        <v>0</v>
      </c>
      <c r="O175" s="26" t="e">
        <f t="shared" si="23"/>
        <v>#NUM!</v>
      </c>
      <c r="P175" s="19">
        <f t="shared" si="24"/>
        <v>86</v>
      </c>
      <c r="R175" s="19">
        <f t="shared" si="26"/>
        <v>86</v>
      </c>
      <c r="S175" s="23">
        <f t="shared" si="25"/>
        <v>0</v>
      </c>
    </row>
    <row r="176" spans="2:19" ht="12.75" hidden="1">
      <c r="B176" s="3" t="s">
        <v>34</v>
      </c>
      <c r="M176" s="21">
        <f t="shared" si="21"/>
        <v>0</v>
      </c>
      <c r="N176" s="27">
        <f t="shared" si="22"/>
        <v>0</v>
      </c>
      <c r="O176" s="26" t="e">
        <f t="shared" si="23"/>
        <v>#NUM!</v>
      </c>
      <c r="P176" s="19">
        <f t="shared" si="24"/>
        <v>86</v>
      </c>
      <c r="R176" s="19">
        <f t="shared" si="26"/>
        <v>86</v>
      </c>
      <c r="S176" s="23">
        <f t="shared" si="25"/>
        <v>0</v>
      </c>
    </row>
    <row r="177" spans="1:19" ht="12.75">
      <c r="A177">
        <v>10</v>
      </c>
      <c r="B177">
        <v>0</v>
      </c>
      <c r="C177" t="e">
        <f>DGET(List3!$A$2:$E$999,2,$B176:B177)</f>
        <v>#VALUE!</v>
      </c>
      <c r="D177" t="e">
        <f>DGET(List3!$A$2:$E$999,3,$B176:$B177)</f>
        <v>#VALUE!</v>
      </c>
      <c r="E177" s="4" t="e">
        <f>DGET(List3!$A$2:$E$999,4,$B176:$B177)</f>
        <v>#VALUE!</v>
      </c>
      <c r="F177" s="4" t="e">
        <f>DGET(List3!$A$2:$E$999,5,$B176:$B177)</f>
        <v>#VALUE!</v>
      </c>
      <c r="M177" s="21">
        <f t="shared" si="21"/>
        <v>0</v>
      </c>
      <c r="N177" s="27">
        <f t="shared" si="22"/>
        <v>0</v>
      </c>
      <c r="O177" s="26" t="e">
        <f t="shared" si="23"/>
        <v>#NUM!</v>
      </c>
      <c r="P177" s="19">
        <f t="shared" si="24"/>
        <v>86</v>
      </c>
      <c r="R177" s="19">
        <f t="shared" si="26"/>
        <v>86</v>
      </c>
      <c r="S177" s="23">
        <f t="shared" si="25"/>
        <v>0</v>
      </c>
    </row>
    <row r="178" spans="2:19" ht="12.75" hidden="1">
      <c r="B178" s="3" t="s">
        <v>34</v>
      </c>
      <c r="M178" s="21">
        <f t="shared" si="21"/>
        <v>0</v>
      </c>
      <c r="N178" s="27">
        <f t="shared" si="22"/>
        <v>0</v>
      </c>
      <c r="O178" s="26" t="e">
        <f t="shared" si="23"/>
        <v>#NUM!</v>
      </c>
      <c r="P178" s="19">
        <f t="shared" si="24"/>
        <v>86</v>
      </c>
      <c r="R178" s="19">
        <f t="shared" si="26"/>
        <v>86</v>
      </c>
      <c r="S178" s="23">
        <f t="shared" si="25"/>
        <v>0</v>
      </c>
    </row>
    <row r="179" spans="1:19" ht="12.75">
      <c r="A179">
        <v>11</v>
      </c>
      <c r="B179">
        <v>0</v>
      </c>
      <c r="C179" t="e">
        <f>DGET(List3!$A$2:$E$999,2,$B178:B179)</f>
        <v>#VALUE!</v>
      </c>
      <c r="D179" t="e">
        <f>DGET(List3!$A$2:$E$999,3,$B178:$B179)</f>
        <v>#VALUE!</v>
      </c>
      <c r="E179" s="4" t="e">
        <f>DGET(List3!$A$2:$E$999,4,$B178:$B179)</f>
        <v>#VALUE!</v>
      </c>
      <c r="F179" s="4" t="e">
        <f>DGET(List3!$A$2:$E$999,5,$B178:$B179)</f>
        <v>#VALUE!</v>
      </c>
      <c r="M179" s="21">
        <f t="shared" si="21"/>
        <v>0</v>
      </c>
      <c r="N179" s="27">
        <f t="shared" si="22"/>
        <v>0</v>
      </c>
      <c r="O179" s="26" t="e">
        <f t="shared" si="23"/>
        <v>#NUM!</v>
      </c>
      <c r="P179" s="19">
        <f t="shared" si="24"/>
        <v>86</v>
      </c>
      <c r="R179" s="19">
        <f t="shared" si="26"/>
        <v>86</v>
      </c>
      <c r="S179" s="23">
        <f t="shared" si="25"/>
        <v>0</v>
      </c>
    </row>
    <row r="180" spans="2:19" ht="12.75" hidden="1">
      <c r="B180" s="3" t="s">
        <v>34</v>
      </c>
      <c r="M180" s="21">
        <f t="shared" si="21"/>
        <v>0</v>
      </c>
      <c r="N180" s="27">
        <f t="shared" si="22"/>
        <v>0</v>
      </c>
      <c r="O180" s="26" t="e">
        <f t="shared" si="23"/>
        <v>#NUM!</v>
      </c>
      <c r="P180" s="19">
        <f t="shared" si="24"/>
        <v>86</v>
      </c>
      <c r="R180" s="19">
        <f t="shared" si="26"/>
        <v>86</v>
      </c>
      <c r="S180" s="23">
        <f t="shared" si="25"/>
        <v>0</v>
      </c>
    </row>
    <row r="181" spans="1:19" ht="12.75">
      <c r="A181">
        <v>12</v>
      </c>
      <c r="B181">
        <v>0</v>
      </c>
      <c r="C181" t="e">
        <f>DGET(List3!$A$2:$E$999,2,$B180:B181)</f>
        <v>#VALUE!</v>
      </c>
      <c r="D181" t="e">
        <f>DGET(List3!$A$2:$E$999,3,$B180:$B181)</f>
        <v>#VALUE!</v>
      </c>
      <c r="E181" s="4" t="e">
        <f>DGET(List3!$A$2:$E$999,4,$B180:$B181)</f>
        <v>#VALUE!</v>
      </c>
      <c r="F181" s="4" t="e">
        <f>DGET(List3!$A$2:$E$999,5,$B180:$B181)</f>
        <v>#VALUE!</v>
      </c>
      <c r="M181" s="21">
        <f t="shared" si="21"/>
        <v>0</v>
      </c>
      <c r="N181" s="27">
        <f t="shared" si="22"/>
        <v>0</v>
      </c>
      <c r="O181" s="26" t="e">
        <f t="shared" si="23"/>
        <v>#NUM!</v>
      </c>
      <c r="P181" s="19">
        <f t="shared" si="24"/>
        <v>86</v>
      </c>
      <c r="R181" s="19">
        <f t="shared" si="26"/>
        <v>86</v>
      </c>
      <c r="S181" s="23">
        <f t="shared" si="25"/>
        <v>0</v>
      </c>
    </row>
    <row r="182" spans="2:19" ht="12.75" hidden="1">
      <c r="B182" s="3" t="s">
        <v>34</v>
      </c>
      <c r="M182" s="21">
        <f t="shared" si="21"/>
        <v>0</v>
      </c>
      <c r="N182" s="27">
        <f t="shared" si="22"/>
        <v>0</v>
      </c>
      <c r="O182" s="26" t="e">
        <f t="shared" si="23"/>
        <v>#NUM!</v>
      </c>
      <c r="P182" s="19">
        <f t="shared" si="24"/>
        <v>86</v>
      </c>
      <c r="R182" s="19">
        <f t="shared" si="26"/>
        <v>86</v>
      </c>
      <c r="S182" s="23">
        <f t="shared" si="25"/>
        <v>0</v>
      </c>
    </row>
    <row r="183" spans="1:19" ht="12.75">
      <c r="A183">
        <v>13</v>
      </c>
      <c r="B183">
        <v>0</v>
      </c>
      <c r="C183" t="e">
        <f>DGET(List3!$A$2:$E$999,2,$B182:B183)</f>
        <v>#VALUE!</v>
      </c>
      <c r="D183" t="e">
        <f>DGET(List3!$A$2:$E$999,3,$B182:$B183)</f>
        <v>#VALUE!</v>
      </c>
      <c r="E183" s="4" t="e">
        <f>DGET(List3!$A$2:$E$999,4,$B182:$B183)</f>
        <v>#VALUE!</v>
      </c>
      <c r="F183" s="4" t="e">
        <f>DGET(List3!$A$2:$E$999,5,$B182:$B183)</f>
        <v>#VALUE!</v>
      </c>
      <c r="M183" s="21">
        <f t="shared" si="21"/>
        <v>0</v>
      </c>
      <c r="N183" s="27">
        <f t="shared" si="22"/>
        <v>0</v>
      </c>
      <c r="O183" s="26" t="e">
        <f t="shared" si="23"/>
        <v>#NUM!</v>
      </c>
      <c r="P183" s="19">
        <f t="shared" si="24"/>
        <v>86</v>
      </c>
      <c r="R183" s="19">
        <f t="shared" si="26"/>
        <v>86</v>
      </c>
      <c r="S183" s="23">
        <f t="shared" si="25"/>
        <v>0</v>
      </c>
    </row>
    <row r="184" spans="2:19" ht="12.75" hidden="1">
      <c r="B184" s="3" t="s">
        <v>34</v>
      </c>
      <c r="M184" s="21">
        <f t="shared" si="21"/>
        <v>0</v>
      </c>
      <c r="N184" s="27">
        <f t="shared" si="22"/>
        <v>0</v>
      </c>
      <c r="O184" s="26" t="e">
        <f t="shared" si="23"/>
        <v>#NUM!</v>
      </c>
      <c r="P184" s="19">
        <f t="shared" si="24"/>
        <v>86</v>
      </c>
      <c r="R184" s="19">
        <f t="shared" si="26"/>
        <v>86</v>
      </c>
      <c r="S184" s="23">
        <f t="shared" si="25"/>
        <v>0</v>
      </c>
    </row>
    <row r="185" spans="1:19" ht="12.75">
      <c r="A185">
        <v>14</v>
      </c>
      <c r="B185">
        <v>0</v>
      </c>
      <c r="C185" t="e">
        <f>DGET(List3!$A$2:$E$999,2,$B184:B185)</f>
        <v>#VALUE!</v>
      </c>
      <c r="D185" t="e">
        <f>DGET(List3!$A$2:$E$999,3,$B184:$B185)</f>
        <v>#VALUE!</v>
      </c>
      <c r="E185" s="4" t="e">
        <f>DGET(List3!$A$2:$E$999,4,$B184:$B185)</f>
        <v>#VALUE!</v>
      </c>
      <c r="F185" s="4" t="e">
        <f>DGET(List3!$A$2:$E$999,5,$B184:$B185)</f>
        <v>#VALUE!</v>
      </c>
      <c r="M185" s="21">
        <f t="shared" si="21"/>
        <v>0</v>
      </c>
      <c r="N185" s="27">
        <f t="shared" si="22"/>
        <v>0</v>
      </c>
      <c r="O185" s="26" t="e">
        <f t="shared" si="23"/>
        <v>#NUM!</v>
      </c>
      <c r="P185" s="19">
        <f t="shared" si="24"/>
        <v>86</v>
      </c>
      <c r="R185" s="19">
        <f t="shared" si="26"/>
        <v>86</v>
      </c>
      <c r="S185" s="23">
        <f t="shared" si="25"/>
        <v>0</v>
      </c>
    </row>
    <row r="186" spans="2:19" ht="12.75" hidden="1">
      <c r="B186" s="3" t="s">
        <v>34</v>
      </c>
      <c r="M186" s="21">
        <f t="shared" si="21"/>
        <v>0</v>
      </c>
      <c r="N186" s="27">
        <f t="shared" si="22"/>
        <v>0</v>
      </c>
      <c r="O186" s="26" t="e">
        <f t="shared" si="23"/>
        <v>#NUM!</v>
      </c>
      <c r="P186" s="19">
        <f t="shared" si="24"/>
        <v>86</v>
      </c>
      <c r="R186" s="19">
        <f t="shared" si="26"/>
        <v>86</v>
      </c>
      <c r="S186" s="23">
        <f t="shared" si="25"/>
        <v>0</v>
      </c>
    </row>
    <row r="187" spans="1:19" ht="12.75">
      <c r="A187">
        <v>15</v>
      </c>
      <c r="B187">
        <v>0</v>
      </c>
      <c r="C187" t="e">
        <f>DGET(List3!$A$2:$E$999,2,$B186:B187)</f>
        <v>#VALUE!</v>
      </c>
      <c r="D187" t="e">
        <f>DGET(List3!$A$2:$E$999,3,$B186:$B187)</f>
        <v>#VALUE!</v>
      </c>
      <c r="E187" s="4" t="e">
        <f>DGET(List3!$A$2:$E$999,4,$B186:$B187)</f>
        <v>#VALUE!</v>
      </c>
      <c r="F187" s="4" t="e">
        <f>DGET(List3!$A$2:$E$999,5,$B186:$B187)</f>
        <v>#VALUE!</v>
      </c>
      <c r="M187" s="21">
        <f t="shared" si="21"/>
        <v>0</v>
      </c>
      <c r="N187" s="27">
        <f t="shared" si="22"/>
        <v>0</v>
      </c>
      <c r="O187" s="26" t="e">
        <f t="shared" si="23"/>
        <v>#NUM!</v>
      </c>
      <c r="P187" s="19">
        <f t="shared" si="24"/>
        <v>86</v>
      </c>
      <c r="R187" s="19">
        <f t="shared" si="26"/>
        <v>86</v>
      </c>
      <c r="S187" s="23">
        <f t="shared" si="25"/>
        <v>0</v>
      </c>
    </row>
    <row r="188" spans="2:19" ht="12.75" hidden="1">
      <c r="B188" s="3" t="s">
        <v>34</v>
      </c>
      <c r="M188" s="21">
        <f t="shared" si="21"/>
        <v>0</v>
      </c>
      <c r="N188" s="27">
        <f t="shared" si="22"/>
        <v>0</v>
      </c>
      <c r="O188" s="26" t="e">
        <f t="shared" si="23"/>
        <v>#NUM!</v>
      </c>
      <c r="P188" s="19">
        <f t="shared" si="24"/>
        <v>86</v>
      </c>
      <c r="R188" s="19">
        <f t="shared" si="26"/>
        <v>86</v>
      </c>
      <c r="S188" s="23">
        <f t="shared" si="25"/>
        <v>0</v>
      </c>
    </row>
    <row r="189" spans="1:19" ht="12.75">
      <c r="A189">
        <v>16</v>
      </c>
      <c r="B189">
        <v>0</v>
      </c>
      <c r="C189" t="e">
        <f>DGET(List3!$A$2:$E$999,2,$B188:B189)</f>
        <v>#VALUE!</v>
      </c>
      <c r="D189" t="e">
        <f>DGET(List3!$A$2:$E$999,3,$B188:$B189)</f>
        <v>#VALUE!</v>
      </c>
      <c r="E189" s="4" t="e">
        <f>DGET(List3!$A$2:$E$999,4,$B188:$B189)</f>
        <v>#VALUE!</v>
      </c>
      <c r="F189" s="4" t="e">
        <f>DGET(List3!$A$2:$E$999,5,$B188:$B189)</f>
        <v>#VALUE!</v>
      </c>
      <c r="M189" s="21">
        <f t="shared" si="21"/>
        <v>0</v>
      </c>
      <c r="N189" s="27">
        <f t="shared" si="22"/>
        <v>0</v>
      </c>
      <c r="O189" s="26" t="e">
        <f t="shared" si="23"/>
        <v>#NUM!</v>
      </c>
      <c r="P189" s="19">
        <f t="shared" si="24"/>
        <v>86</v>
      </c>
      <c r="R189" s="19">
        <f t="shared" si="26"/>
        <v>86</v>
      </c>
      <c r="S189" s="23">
        <f t="shared" si="25"/>
        <v>0</v>
      </c>
    </row>
    <row r="190" spans="2:19" ht="12.75" hidden="1">
      <c r="B190" s="3" t="s">
        <v>34</v>
      </c>
      <c r="M190" s="21">
        <f t="shared" si="21"/>
        <v>0</v>
      </c>
      <c r="N190" s="27">
        <f t="shared" si="22"/>
        <v>0</v>
      </c>
      <c r="O190" s="26" t="e">
        <f t="shared" si="23"/>
        <v>#NUM!</v>
      </c>
      <c r="P190" s="19">
        <f t="shared" si="24"/>
        <v>86</v>
      </c>
      <c r="R190" s="19">
        <f t="shared" si="26"/>
        <v>86</v>
      </c>
      <c r="S190" s="23">
        <f t="shared" si="25"/>
        <v>0</v>
      </c>
    </row>
    <row r="191" spans="1:19" ht="12.75">
      <c r="A191">
        <v>17</v>
      </c>
      <c r="B191">
        <v>0</v>
      </c>
      <c r="C191" t="e">
        <f>DGET(List3!$A$2:$E$999,2,$B190:B191)</f>
        <v>#VALUE!</v>
      </c>
      <c r="D191" t="e">
        <f>DGET(List3!$A$2:$E$999,3,$B190:$B191)</f>
        <v>#VALUE!</v>
      </c>
      <c r="E191" s="4" t="e">
        <f>DGET(List3!$A$2:$E$999,4,$B190:$B191)</f>
        <v>#VALUE!</v>
      </c>
      <c r="F191" s="4" t="e">
        <f>DGET(List3!$A$2:$E$999,5,$B190:$B191)</f>
        <v>#VALUE!</v>
      </c>
      <c r="M191" s="21">
        <f aca="true" t="shared" si="27" ref="M191:M222">SUM(G191:L191)</f>
        <v>0</v>
      </c>
      <c r="N191" s="27">
        <f aca="true" t="shared" si="28" ref="N191:N222">MAX(G191:L191)-MIN(G191:L191)</f>
        <v>0</v>
      </c>
      <c r="O191" s="26" t="e">
        <f t="shared" si="23"/>
        <v>#NUM!</v>
      </c>
      <c r="P191" s="19">
        <f t="shared" si="24"/>
        <v>86</v>
      </c>
      <c r="R191" s="19">
        <f t="shared" si="26"/>
        <v>86</v>
      </c>
      <c r="S191" s="23">
        <f t="shared" si="25"/>
        <v>0</v>
      </c>
    </row>
    <row r="192" spans="2:19" ht="12.75" hidden="1">
      <c r="B192" s="3" t="s">
        <v>34</v>
      </c>
      <c r="M192" s="21">
        <f t="shared" si="27"/>
        <v>0</v>
      </c>
      <c r="N192" s="27">
        <f t="shared" si="28"/>
        <v>0</v>
      </c>
      <c r="O192" s="26" t="e">
        <f t="shared" si="23"/>
        <v>#NUM!</v>
      </c>
      <c r="P192" s="19">
        <f t="shared" si="24"/>
        <v>86</v>
      </c>
      <c r="R192" s="19">
        <f t="shared" si="26"/>
        <v>86</v>
      </c>
      <c r="S192" s="23">
        <f t="shared" si="25"/>
        <v>0</v>
      </c>
    </row>
    <row r="193" spans="1:19" ht="12.75">
      <c r="A193">
        <v>18</v>
      </c>
      <c r="B193">
        <v>0</v>
      </c>
      <c r="C193" t="e">
        <f>DGET(List3!$A$2:$E$999,2,$B192:B193)</f>
        <v>#VALUE!</v>
      </c>
      <c r="D193" t="e">
        <f>DGET(List3!$A$2:$E$999,3,$B192:$B193)</f>
        <v>#VALUE!</v>
      </c>
      <c r="E193" s="4" t="e">
        <f>DGET(List3!$A$2:$E$999,4,$B192:$B193)</f>
        <v>#VALUE!</v>
      </c>
      <c r="F193" s="4" t="e">
        <f>DGET(List3!$A$2:$E$999,5,$B192:$B193)</f>
        <v>#VALUE!</v>
      </c>
      <c r="M193" s="21">
        <f t="shared" si="27"/>
        <v>0</v>
      </c>
      <c r="N193" s="27">
        <f t="shared" si="28"/>
        <v>0</v>
      </c>
      <c r="O193" s="26" t="e">
        <f t="shared" si="23"/>
        <v>#NUM!</v>
      </c>
      <c r="P193" s="19">
        <f t="shared" si="24"/>
        <v>86</v>
      </c>
      <c r="R193" s="19">
        <f t="shared" si="26"/>
        <v>86</v>
      </c>
      <c r="S193" s="23">
        <f t="shared" si="25"/>
        <v>0</v>
      </c>
    </row>
    <row r="194" spans="2:19" ht="12.75" hidden="1">
      <c r="B194" s="3" t="s">
        <v>34</v>
      </c>
      <c r="M194" s="21">
        <f t="shared" si="27"/>
        <v>0</v>
      </c>
      <c r="N194" s="27">
        <f t="shared" si="28"/>
        <v>0</v>
      </c>
      <c r="O194" s="26" t="e">
        <f t="shared" si="23"/>
        <v>#NUM!</v>
      </c>
      <c r="P194" s="19">
        <f t="shared" si="24"/>
        <v>86</v>
      </c>
      <c r="R194" s="19">
        <f t="shared" si="26"/>
        <v>86</v>
      </c>
      <c r="S194" s="23">
        <f t="shared" si="25"/>
        <v>0</v>
      </c>
    </row>
    <row r="195" spans="1:19" ht="12.75">
      <c r="A195">
        <v>19</v>
      </c>
      <c r="B195">
        <v>0</v>
      </c>
      <c r="C195" t="e">
        <f>DGET(List3!$A$2:$E$999,2,$B194:B195)</f>
        <v>#VALUE!</v>
      </c>
      <c r="D195" t="e">
        <f>DGET(List3!$A$2:$E$999,3,$B194:$B195)</f>
        <v>#VALUE!</v>
      </c>
      <c r="E195" s="4" t="e">
        <f>DGET(List3!$A$2:$E$999,4,$B194:$B195)</f>
        <v>#VALUE!</v>
      </c>
      <c r="F195" s="4" t="e">
        <f>DGET(List3!$A$2:$E$999,5,$B194:$B195)</f>
        <v>#VALUE!</v>
      </c>
      <c r="M195" s="21">
        <f t="shared" si="27"/>
        <v>0</v>
      </c>
      <c r="N195" s="27">
        <f t="shared" si="28"/>
        <v>0</v>
      </c>
      <c r="O195" s="26" t="e">
        <f t="shared" si="23"/>
        <v>#NUM!</v>
      </c>
      <c r="P195" s="19">
        <f t="shared" si="24"/>
        <v>86</v>
      </c>
      <c r="R195" s="19">
        <f t="shared" si="26"/>
        <v>86</v>
      </c>
      <c r="S195" s="23">
        <f t="shared" si="25"/>
        <v>0</v>
      </c>
    </row>
    <row r="196" spans="2:19" ht="12.75" hidden="1">
      <c r="B196" s="3" t="s">
        <v>34</v>
      </c>
      <c r="M196" s="21">
        <f t="shared" si="27"/>
        <v>0</v>
      </c>
      <c r="N196" s="27">
        <f t="shared" si="28"/>
        <v>0</v>
      </c>
      <c r="O196" s="26" t="e">
        <f t="shared" si="23"/>
        <v>#NUM!</v>
      </c>
      <c r="P196" s="19">
        <f t="shared" si="24"/>
        <v>86</v>
      </c>
      <c r="R196" s="19">
        <f t="shared" si="26"/>
        <v>86</v>
      </c>
      <c r="S196" s="23">
        <f t="shared" si="25"/>
        <v>0</v>
      </c>
    </row>
    <row r="197" spans="1:19" ht="12.75">
      <c r="A197">
        <v>20</v>
      </c>
      <c r="B197">
        <v>0</v>
      </c>
      <c r="C197" t="e">
        <f>DGET(List3!$A$2:$E$999,2,$B196:B197)</f>
        <v>#VALUE!</v>
      </c>
      <c r="D197" t="e">
        <f>DGET(List3!$A$2:$E$999,3,$B196:$B197)</f>
        <v>#VALUE!</v>
      </c>
      <c r="E197" s="4" t="e">
        <f>DGET(List3!$A$2:$E$999,4,$B196:$B197)</f>
        <v>#VALUE!</v>
      </c>
      <c r="F197" s="4" t="e">
        <f>DGET(List3!$A$2:$E$999,5,$B196:$B197)</f>
        <v>#VALUE!</v>
      </c>
      <c r="M197" s="21">
        <f t="shared" si="27"/>
        <v>0</v>
      </c>
      <c r="N197" s="27">
        <f t="shared" si="28"/>
        <v>0</v>
      </c>
      <c r="O197" s="26" t="e">
        <f t="shared" si="23"/>
        <v>#NUM!</v>
      </c>
      <c r="P197" s="19">
        <f t="shared" si="24"/>
        <v>86</v>
      </c>
      <c r="R197" s="19">
        <f t="shared" si="26"/>
        <v>86</v>
      </c>
      <c r="S197" s="23">
        <f t="shared" si="25"/>
        <v>0</v>
      </c>
    </row>
    <row r="198" spans="2:19" ht="12.75" hidden="1">
      <c r="B198" s="3" t="s">
        <v>34</v>
      </c>
      <c r="M198" s="21">
        <f t="shared" si="27"/>
        <v>0</v>
      </c>
      <c r="N198" s="27">
        <f t="shared" si="28"/>
        <v>0</v>
      </c>
      <c r="O198" s="26" t="e">
        <f t="shared" si="23"/>
        <v>#NUM!</v>
      </c>
      <c r="P198" s="19">
        <f t="shared" si="24"/>
        <v>86</v>
      </c>
      <c r="R198" s="19">
        <f t="shared" si="26"/>
        <v>86</v>
      </c>
      <c r="S198" s="23">
        <f t="shared" si="25"/>
        <v>0</v>
      </c>
    </row>
    <row r="199" spans="1:19" ht="12.75">
      <c r="A199">
        <v>21</v>
      </c>
      <c r="B199">
        <v>0</v>
      </c>
      <c r="C199" t="e">
        <f>DGET(List3!$A$2:$E$999,2,$B198:B199)</f>
        <v>#VALUE!</v>
      </c>
      <c r="D199" t="e">
        <f>DGET(List3!$A$2:$E$999,3,$B198:$B199)</f>
        <v>#VALUE!</v>
      </c>
      <c r="E199" s="4" t="e">
        <f>DGET(List3!$A$2:$E$999,4,$B198:$B199)</f>
        <v>#VALUE!</v>
      </c>
      <c r="F199" s="4" t="e">
        <f>DGET(List3!$A$2:$E$999,5,$B198:$B199)</f>
        <v>#VALUE!</v>
      </c>
      <c r="M199" s="21">
        <f t="shared" si="27"/>
        <v>0</v>
      </c>
      <c r="N199" s="27">
        <f t="shared" si="28"/>
        <v>0</v>
      </c>
      <c r="O199" s="26" t="e">
        <f t="shared" si="23"/>
        <v>#NUM!</v>
      </c>
      <c r="P199" s="19">
        <f t="shared" si="24"/>
        <v>86</v>
      </c>
      <c r="R199" s="19">
        <f t="shared" si="26"/>
        <v>86</v>
      </c>
      <c r="S199" s="23">
        <f t="shared" si="25"/>
        <v>0</v>
      </c>
    </row>
    <row r="200" spans="2:19" ht="12.75" hidden="1">
      <c r="B200" s="3" t="s">
        <v>34</v>
      </c>
      <c r="M200" s="21">
        <f t="shared" si="27"/>
        <v>0</v>
      </c>
      <c r="N200" s="27">
        <f t="shared" si="28"/>
        <v>0</v>
      </c>
      <c r="O200" s="26" t="e">
        <f t="shared" si="23"/>
        <v>#NUM!</v>
      </c>
      <c r="P200" s="19">
        <f t="shared" si="24"/>
        <v>86</v>
      </c>
      <c r="R200" s="19">
        <f t="shared" si="26"/>
        <v>86</v>
      </c>
      <c r="S200" s="23">
        <f t="shared" si="25"/>
        <v>0</v>
      </c>
    </row>
    <row r="201" spans="1:19" ht="12.75">
      <c r="A201">
        <v>22</v>
      </c>
      <c r="B201">
        <v>0</v>
      </c>
      <c r="C201" t="e">
        <f>DGET(List3!$A$2:$E$999,2,$B200:B201)</f>
        <v>#VALUE!</v>
      </c>
      <c r="D201" t="e">
        <f>DGET(List3!$A$2:$E$999,3,$B200:$B201)</f>
        <v>#VALUE!</v>
      </c>
      <c r="E201" s="4" t="e">
        <f>DGET(List3!$A$2:$E$999,4,$B200:$B201)</f>
        <v>#VALUE!</v>
      </c>
      <c r="F201" s="4" t="e">
        <f>DGET(List3!$A$2:$E$999,5,$B200:$B201)</f>
        <v>#VALUE!</v>
      </c>
      <c r="M201" s="21">
        <f t="shared" si="27"/>
        <v>0</v>
      </c>
      <c r="N201" s="27">
        <f t="shared" si="28"/>
        <v>0</v>
      </c>
      <c r="O201" s="26" t="e">
        <f t="shared" si="23"/>
        <v>#NUM!</v>
      </c>
      <c r="P201" s="19">
        <f t="shared" si="24"/>
        <v>86</v>
      </c>
      <c r="R201" s="19">
        <f t="shared" si="26"/>
        <v>86</v>
      </c>
      <c r="S201" s="23">
        <f t="shared" si="25"/>
        <v>0</v>
      </c>
    </row>
    <row r="202" spans="2:19" ht="12.75" hidden="1">
      <c r="B202" s="3" t="s">
        <v>34</v>
      </c>
      <c r="M202" s="21">
        <f t="shared" si="27"/>
        <v>0</v>
      </c>
      <c r="N202" s="27">
        <f t="shared" si="28"/>
        <v>0</v>
      </c>
      <c r="O202" s="26" t="e">
        <f t="shared" si="23"/>
        <v>#NUM!</v>
      </c>
      <c r="P202" s="19">
        <f t="shared" si="24"/>
        <v>86</v>
      </c>
      <c r="R202" s="19">
        <f t="shared" si="26"/>
        <v>86</v>
      </c>
      <c r="S202" s="23">
        <f t="shared" si="25"/>
        <v>0</v>
      </c>
    </row>
    <row r="203" spans="1:19" ht="12.75">
      <c r="A203">
        <v>23</v>
      </c>
      <c r="B203">
        <v>0</v>
      </c>
      <c r="C203" t="e">
        <f>DGET(List3!$A$2:$E$999,2,$B202:B203)</f>
        <v>#VALUE!</v>
      </c>
      <c r="D203" t="e">
        <f>DGET(List3!$A$2:$E$999,3,$B202:$B203)</f>
        <v>#VALUE!</v>
      </c>
      <c r="E203" s="4" t="e">
        <f>DGET(List3!$A$2:$E$999,4,$B202:$B203)</f>
        <v>#VALUE!</v>
      </c>
      <c r="F203" s="4" t="e">
        <f>DGET(List3!$A$2:$E$999,5,$B202:$B203)</f>
        <v>#VALUE!</v>
      </c>
      <c r="M203" s="21">
        <f t="shared" si="27"/>
        <v>0</v>
      </c>
      <c r="N203" s="27">
        <f t="shared" si="28"/>
        <v>0</v>
      </c>
      <c r="O203" s="26" t="e">
        <f t="shared" si="23"/>
        <v>#NUM!</v>
      </c>
      <c r="P203" s="19">
        <f t="shared" si="24"/>
        <v>86</v>
      </c>
      <c r="R203" s="19">
        <f t="shared" si="26"/>
        <v>86</v>
      </c>
      <c r="S203" s="23">
        <f t="shared" si="25"/>
        <v>0</v>
      </c>
    </row>
    <row r="204" spans="2:19" ht="12.75" hidden="1">
      <c r="B204" s="3" t="s">
        <v>34</v>
      </c>
      <c r="M204" s="21">
        <f t="shared" si="27"/>
        <v>0</v>
      </c>
      <c r="N204" s="27">
        <f t="shared" si="28"/>
        <v>0</v>
      </c>
      <c r="O204" s="26" t="e">
        <f t="shared" si="23"/>
        <v>#NUM!</v>
      </c>
      <c r="P204" s="19">
        <f t="shared" si="24"/>
        <v>86</v>
      </c>
      <c r="R204" s="19">
        <f t="shared" si="26"/>
        <v>86</v>
      </c>
      <c r="S204" s="23">
        <f t="shared" si="25"/>
        <v>0</v>
      </c>
    </row>
    <row r="205" spans="1:19" ht="12.75">
      <c r="A205">
        <v>24</v>
      </c>
      <c r="B205">
        <v>0</v>
      </c>
      <c r="C205" t="e">
        <f>DGET(List3!$A$2:$E$999,2,$B204:B205)</f>
        <v>#VALUE!</v>
      </c>
      <c r="D205" t="e">
        <f>DGET(List3!$A$2:$E$999,3,$B204:$B205)</f>
        <v>#VALUE!</v>
      </c>
      <c r="E205" s="4" t="e">
        <f>DGET(List3!$A$2:$E$999,4,$B204:$B205)</f>
        <v>#VALUE!</v>
      </c>
      <c r="F205" s="4" t="e">
        <f>DGET(List3!$A$2:$E$999,5,$B204:$B205)</f>
        <v>#VALUE!</v>
      </c>
      <c r="M205" s="21">
        <f t="shared" si="27"/>
        <v>0</v>
      </c>
      <c r="N205" s="27">
        <f t="shared" si="28"/>
        <v>0</v>
      </c>
      <c r="O205" s="26" t="e">
        <f t="shared" si="23"/>
        <v>#NUM!</v>
      </c>
      <c r="P205" s="19">
        <f t="shared" si="24"/>
        <v>86</v>
      </c>
      <c r="R205" s="19">
        <f t="shared" si="26"/>
        <v>86</v>
      </c>
      <c r="S205" s="23">
        <f t="shared" si="25"/>
        <v>0</v>
      </c>
    </row>
    <row r="206" spans="2:19" ht="12.75" hidden="1">
      <c r="B206" s="3" t="s">
        <v>34</v>
      </c>
      <c r="M206" s="21">
        <f t="shared" si="27"/>
        <v>0</v>
      </c>
      <c r="N206" s="27">
        <f t="shared" si="28"/>
        <v>0</v>
      </c>
      <c r="O206" s="26" t="e">
        <f t="shared" si="23"/>
        <v>#NUM!</v>
      </c>
      <c r="P206" s="19">
        <f t="shared" si="24"/>
        <v>86</v>
      </c>
      <c r="R206" s="19">
        <f t="shared" si="26"/>
        <v>86</v>
      </c>
      <c r="S206" s="23">
        <f t="shared" si="25"/>
        <v>0</v>
      </c>
    </row>
    <row r="207" spans="1:19" ht="12.75">
      <c r="A207">
        <v>25</v>
      </c>
      <c r="B207">
        <v>0</v>
      </c>
      <c r="C207" t="e">
        <f>DGET(List3!$A$2:$E$999,2,$B206:B207)</f>
        <v>#VALUE!</v>
      </c>
      <c r="D207" t="e">
        <f>DGET(List3!$A$2:$E$999,3,$B206:$B207)</f>
        <v>#VALUE!</v>
      </c>
      <c r="E207" s="4" t="e">
        <f>DGET(List3!$A$2:$E$999,4,$B206:$B207)</f>
        <v>#VALUE!</v>
      </c>
      <c r="F207" s="4" t="e">
        <f>DGET(List3!$A$2:$E$999,5,$B206:$B207)</f>
        <v>#VALUE!</v>
      </c>
      <c r="M207" s="21">
        <f t="shared" si="27"/>
        <v>0</v>
      </c>
      <c r="N207" s="27">
        <f t="shared" si="28"/>
        <v>0</v>
      </c>
      <c r="O207" s="26" t="e">
        <f t="shared" si="23"/>
        <v>#NUM!</v>
      </c>
      <c r="P207" s="19">
        <f t="shared" si="24"/>
        <v>86</v>
      </c>
      <c r="R207" s="19">
        <f t="shared" si="26"/>
        <v>86</v>
      </c>
      <c r="S207" s="23">
        <f t="shared" si="25"/>
        <v>0</v>
      </c>
    </row>
    <row r="208" spans="2:19" ht="12.75" hidden="1">
      <c r="B208" s="3" t="s">
        <v>34</v>
      </c>
      <c r="M208" s="21">
        <f t="shared" si="27"/>
        <v>0</v>
      </c>
      <c r="N208" s="27">
        <f t="shared" si="28"/>
        <v>0</v>
      </c>
      <c r="O208" s="26" t="e">
        <f t="shared" si="23"/>
        <v>#NUM!</v>
      </c>
      <c r="P208" s="19">
        <f t="shared" si="24"/>
        <v>86</v>
      </c>
      <c r="R208" s="19">
        <f t="shared" si="26"/>
        <v>86</v>
      </c>
      <c r="S208" s="23">
        <f t="shared" si="25"/>
        <v>0</v>
      </c>
    </row>
    <row r="209" spans="1:19" ht="12.75">
      <c r="A209">
        <v>26</v>
      </c>
      <c r="B209">
        <v>0</v>
      </c>
      <c r="C209" t="e">
        <f>DGET(List3!$A$2:$E$999,2,$B208:B209)</f>
        <v>#VALUE!</v>
      </c>
      <c r="D209" t="e">
        <f>DGET(List3!$A$2:$E$999,3,$B208:$B209)</f>
        <v>#VALUE!</v>
      </c>
      <c r="E209" s="4" t="e">
        <f>DGET(List3!$A$2:$E$999,4,$B208:$B209)</f>
        <v>#VALUE!</v>
      </c>
      <c r="F209" s="4" t="e">
        <f>DGET(List3!$A$2:$E$999,5,$B208:$B209)</f>
        <v>#VALUE!</v>
      </c>
      <c r="M209" s="21">
        <f t="shared" si="27"/>
        <v>0</v>
      </c>
      <c r="N209" s="27">
        <f t="shared" si="28"/>
        <v>0</v>
      </c>
      <c r="O209" s="26" t="e">
        <f t="shared" si="23"/>
        <v>#NUM!</v>
      </c>
      <c r="P209" s="19">
        <f t="shared" si="24"/>
        <v>86</v>
      </c>
      <c r="R209" s="19">
        <f t="shared" si="26"/>
        <v>86</v>
      </c>
      <c r="S209" s="23">
        <f t="shared" si="25"/>
        <v>0</v>
      </c>
    </row>
    <row r="210" spans="2:19" ht="12.75" hidden="1">
      <c r="B210" s="3" t="s">
        <v>34</v>
      </c>
      <c r="M210" s="21">
        <f t="shared" si="27"/>
        <v>0</v>
      </c>
      <c r="N210" s="27">
        <f t="shared" si="28"/>
        <v>0</v>
      </c>
      <c r="O210" s="26" t="e">
        <f t="shared" si="23"/>
        <v>#NUM!</v>
      </c>
      <c r="P210" s="19">
        <f t="shared" si="24"/>
        <v>86</v>
      </c>
      <c r="R210" s="19">
        <f t="shared" si="26"/>
        <v>86</v>
      </c>
      <c r="S210" s="23">
        <f t="shared" si="25"/>
        <v>0</v>
      </c>
    </row>
    <row r="211" spans="1:19" ht="12.75">
      <c r="A211">
        <v>27</v>
      </c>
      <c r="B211">
        <v>0</v>
      </c>
      <c r="C211" t="e">
        <f>DGET(List3!$A$2:$E$999,2,$B210:B211)</f>
        <v>#VALUE!</v>
      </c>
      <c r="D211" t="e">
        <f>DGET(List3!$A$2:$E$999,3,$B210:$B211)</f>
        <v>#VALUE!</v>
      </c>
      <c r="E211" s="4" t="e">
        <f>DGET(List3!$A$2:$E$999,4,$B210:$B211)</f>
        <v>#VALUE!</v>
      </c>
      <c r="F211" s="4" t="e">
        <f>DGET(List3!$A$2:$E$999,5,$B210:$B211)</f>
        <v>#VALUE!</v>
      </c>
      <c r="M211" s="21">
        <f t="shared" si="27"/>
        <v>0</v>
      </c>
      <c r="N211" s="27">
        <f t="shared" si="28"/>
        <v>0</v>
      </c>
      <c r="O211" s="26" t="e">
        <f t="shared" si="23"/>
        <v>#NUM!</v>
      </c>
      <c r="P211" s="19">
        <f t="shared" si="24"/>
        <v>86</v>
      </c>
      <c r="R211" s="19">
        <f t="shared" si="26"/>
        <v>86</v>
      </c>
      <c r="S211" s="23">
        <f t="shared" si="25"/>
        <v>0</v>
      </c>
    </row>
    <row r="212" spans="2:19" ht="12.75" hidden="1">
      <c r="B212" s="3" t="s">
        <v>34</v>
      </c>
      <c r="M212" s="21">
        <f t="shared" si="27"/>
        <v>0</v>
      </c>
      <c r="N212" s="27">
        <f t="shared" si="28"/>
        <v>0</v>
      </c>
      <c r="O212" s="26" t="e">
        <f t="shared" si="23"/>
        <v>#NUM!</v>
      </c>
      <c r="P212" s="19">
        <f t="shared" si="24"/>
        <v>86</v>
      </c>
      <c r="R212" s="19">
        <f t="shared" si="26"/>
        <v>86</v>
      </c>
      <c r="S212" s="23">
        <f t="shared" si="25"/>
        <v>0</v>
      </c>
    </row>
    <row r="213" spans="1:19" ht="12.75">
      <c r="A213">
        <v>28</v>
      </c>
      <c r="B213">
        <v>0</v>
      </c>
      <c r="C213" t="e">
        <f>DGET(List3!$A$2:$E$999,2,$B212:B213)</f>
        <v>#VALUE!</v>
      </c>
      <c r="D213" t="e">
        <f>DGET(List3!$A$2:$E$999,3,$B212:$B213)</f>
        <v>#VALUE!</v>
      </c>
      <c r="E213" s="4" t="e">
        <f>DGET(List3!$A$2:$E$999,4,$B212:$B213)</f>
        <v>#VALUE!</v>
      </c>
      <c r="F213" s="4" t="e">
        <f>DGET(List3!$A$2:$E$999,5,$B212:$B213)</f>
        <v>#VALUE!</v>
      </c>
      <c r="M213" s="21">
        <f t="shared" si="27"/>
        <v>0</v>
      </c>
      <c r="N213" s="27">
        <f t="shared" si="28"/>
        <v>0</v>
      </c>
      <c r="O213" s="26" t="e">
        <f t="shared" si="23"/>
        <v>#NUM!</v>
      </c>
      <c r="P213" s="19">
        <f t="shared" si="24"/>
        <v>86</v>
      </c>
      <c r="R213" s="19">
        <f t="shared" si="26"/>
        <v>86</v>
      </c>
      <c r="S213" s="23">
        <f t="shared" si="25"/>
        <v>0</v>
      </c>
    </row>
    <row r="214" spans="2:19" ht="12.75" hidden="1">
      <c r="B214" s="3" t="s">
        <v>34</v>
      </c>
      <c r="M214" s="21">
        <f t="shared" si="27"/>
        <v>0</v>
      </c>
      <c r="N214" s="27">
        <f t="shared" si="28"/>
        <v>0</v>
      </c>
      <c r="O214" s="26" t="e">
        <f t="shared" si="23"/>
        <v>#NUM!</v>
      </c>
      <c r="P214" s="19">
        <f t="shared" si="24"/>
        <v>86</v>
      </c>
      <c r="R214" s="19">
        <f t="shared" si="26"/>
        <v>86</v>
      </c>
      <c r="S214" s="23">
        <f t="shared" si="25"/>
        <v>0</v>
      </c>
    </row>
    <row r="215" spans="1:19" ht="12.75">
      <c r="A215">
        <v>29</v>
      </c>
      <c r="B215">
        <v>0</v>
      </c>
      <c r="C215" t="e">
        <f>DGET(List3!$A$2:$E$999,2,$B214:B215)</f>
        <v>#VALUE!</v>
      </c>
      <c r="D215" t="e">
        <f>DGET(List3!$A$2:$E$999,3,$B214:$B215)</f>
        <v>#VALUE!</v>
      </c>
      <c r="E215" s="4" t="e">
        <f>DGET(List3!$A$2:$E$999,4,$B214:$B215)</f>
        <v>#VALUE!</v>
      </c>
      <c r="F215" s="4" t="e">
        <f>DGET(List3!$A$2:$E$999,5,$B214:$B215)</f>
        <v>#VALUE!</v>
      </c>
      <c r="M215" s="21">
        <f t="shared" si="27"/>
        <v>0</v>
      </c>
      <c r="N215" s="27">
        <f t="shared" si="28"/>
        <v>0</v>
      </c>
      <c r="O215" s="26" t="e">
        <f t="shared" si="23"/>
        <v>#NUM!</v>
      </c>
      <c r="P215" s="19">
        <f t="shared" si="24"/>
        <v>86</v>
      </c>
      <c r="R215" s="19">
        <f t="shared" si="26"/>
        <v>86</v>
      </c>
      <c r="S215" s="23">
        <f t="shared" si="25"/>
        <v>0</v>
      </c>
    </row>
    <row r="216" spans="2:19" ht="12.75" hidden="1">
      <c r="B216" s="3" t="s">
        <v>34</v>
      </c>
      <c r="M216" s="21">
        <f t="shared" si="27"/>
        <v>0</v>
      </c>
      <c r="N216" s="27">
        <f t="shared" si="28"/>
        <v>0</v>
      </c>
      <c r="O216" s="26" t="e">
        <f t="shared" si="23"/>
        <v>#NUM!</v>
      </c>
      <c r="P216" s="19">
        <f t="shared" si="24"/>
        <v>86</v>
      </c>
      <c r="R216" s="19">
        <f t="shared" si="26"/>
        <v>86</v>
      </c>
      <c r="S216" s="23">
        <f t="shared" si="25"/>
        <v>0</v>
      </c>
    </row>
    <row r="217" spans="1:19" ht="12.75">
      <c r="A217">
        <v>30</v>
      </c>
      <c r="B217">
        <v>0</v>
      </c>
      <c r="C217" t="e">
        <f>DGET(List3!$A$2:$E$999,2,$B216:B217)</f>
        <v>#VALUE!</v>
      </c>
      <c r="D217" t="e">
        <f>DGET(List3!$A$2:$E$999,3,$B216:$B217)</f>
        <v>#VALUE!</v>
      </c>
      <c r="E217" s="4" t="e">
        <f>DGET(List3!$A$2:$E$999,4,$B216:$B217)</f>
        <v>#VALUE!</v>
      </c>
      <c r="F217" s="4" t="e">
        <f>DGET(List3!$A$2:$E$999,5,$B216:$B217)</f>
        <v>#VALUE!</v>
      </c>
      <c r="M217" s="21">
        <f t="shared" si="27"/>
        <v>0</v>
      </c>
      <c r="N217" s="27">
        <f t="shared" si="28"/>
        <v>0</v>
      </c>
      <c r="O217" s="26" t="e">
        <f t="shared" si="23"/>
        <v>#NUM!</v>
      </c>
      <c r="P217" s="19">
        <f t="shared" si="24"/>
        <v>86</v>
      </c>
      <c r="R217" s="19">
        <f t="shared" si="26"/>
        <v>86</v>
      </c>
      <c r="S217" s="23">
        <f t="shared" si="25"/>
        <v>0</v>
      </c>
    </row>
    <row r="218" spans="2:19" ht="12.75" hidden="1">
      <c r="B218" s="3" t="s">
        <v>34</v>
      </c>
      <c r="M218" s="21">
        <f t="shared" si="27"/>
        <v>0</v>
      </c>
      <c r="N218" s="27">
        <f t="shared" si="28"/>
        <v>0</v>
      </c>
      <c r="O218" s="26" t="e">
        <f t="shared" si="23"/>
        <v>#NUM!</v>
      </c>
      <c r="P218" s="19">
        <f t="shared" si="24"/>
        <v>86</v>
      </c>
      <c r="R218" s="19">
        <f t="shared" si="26"/>
        <v>86</v>
      </c>
      <c r="S218" s="23">
        <f t="shared" si="25"/>
        <v>0</v>
      </c>
    </row>
    <row r="219" spans="1:19" ht="12.75">
      <c r="A219">
        <v>31</v>
      </c>
      <c r="B219">
        <v>0</v>
      </c>
      <c r="C219" t="e">
        <f>DGET(List3!$A$2:$E$999,2,$B218:B219)</f>
        <v>#VALUE!</v>
      </c>
      <c r="D219" t="e">
        <f>DGET(List3!$A$2:$E$999,3,$B218:$B219)</f>
        <v>#VALUE!</v>
      </c>
      <c r="E219" s="4" t="e">
        <f>DGET(List3!$A$2:$E$999,4,$B218:$B219)</f>
        <v>#VALUE!</v>
      </c>
      <c r="F219" s="4" t="e">
        <f>DGET(List3!$A$2:$E$999,5,$B218:$B219)</f>
        <v>#VALUE!</v>
      </c>
      <c r="M219" s="21">
        <f t="shared" si="27"/>
        <v>0</v>
      </c>
      <c r="N219" s="27">
        <f t="shared" si="28"/>
        <v>0</v>
      </c>
      <c r="O219" s="26" t="e">
        <f t="shared" si="23"/>
        <v>#NUM!</v>
      </c>
      <c r="P219" s="19">
        <f t="shared" si="24"/>
        <v>86</v>
      </c>
      <c r="R219" s="19">
        <f t="shared" si="26"/>
        <v>86</v>
      </c>
      <c r="S219" s="23">
        <f t="shared" si="25"/>
        <v>0</v>
      </c>
    </row>
    <row r="220" spans="2:19" ht="12.75" hidden="1">
      <c r="B220" s="3" t="s">
        <v>34</v>
      </c>
      <c r="M220" s="21">
        <f t="shared" si="27"/>
        <v>0</v>
      </c>
      <c r="N220" s="27">
        <f t="shared" si="28"/>
        <v>0</v>
      </c>
      <c r="O220" s="26" t="e">
        <f t="shared" si="23"/>
        <v>#NUM!</v>
      </c>
      <c r="P220" s="19">
        <f t="shared" si="24"/>
        <v>86</v>
      </c>
      <c r="R220" s="19">
        <f t="shared" si="26"/>
        <v>86</v>
      </c>
      <c r="S220" s="23">
        <f t="shared" si="25"/>
        <v>0</v>
      </c>
    </row>
    <row r="221" spans="1:19" ht="12.75">
      <c r="A221">
        <v>32</v>
      </c>
      <c r="B221">
        <v>0</v>
      </c>
      <c r="C221" t="e">
        <f>DGET(List3!$A$2:$E$999,2,$B220:B221)</f>
        <v>#VALUE!</v>
      </c>
      <c r="D221" t="e">
        <f>DGET(List3!$A$2:$E$999,3,$B220:$B221)</f>
        <v>#VALUE!</v>
      </c>
      <c r="E221" s="4" t="e">
        <f>DGET(List3!$A$2:$E$999,4,$B220:$B221)</f>
        <v>#VALUE!</v>
      </c>
      <c r="F221" s="4" t="e">
        <f>DGET(List3!$A$2:$E$999,5,$B220:$B221)</f>
        <v>#VALUE!</v>
      </c>
      <c r="M221" s="21">
        <f t="shared" si="27"/>
        <v>0</v>
      </c>
      <c r="N221" s="27">
        <f t="shared" si="28"/>
        <v>0</v>
      </c>
      <c r="O221" s="26" t="e">
        <f t="shared" si="23"/>
        <v>#NUM!</v>
      </c>
      <c r="P221" s="19">
        <f t="shared" si="24"/>
        <v>86</v>
      </c>
      <c r="R221" s="19">
        <f t="shared" si="26"/>
        <v>86</v>
      </c>
      <c r="S221" s="23">
        <f t="shared" si="25"/>
        <v>0</v>
      </c>
    </row>
    <row r="222" spans="2:19" ht="12.75" hidden="1">
      <c r="B222" s="3" t="s">
        <v>34</v>
      </c>
      <c r="M222" s="21">
        <f t="shared" si="27"/>
        <v>0</v>
      </c>
      <c r="N222" s="27">
        <f t="shared" si="28"/>
        <v>0</v>
      </c>
      <c r="O222" s="26" t="e">
        <f t="shared" si="23"/>
        <v>#NUM!</v>
      </c>
      <c r="P222" s="19">
        <f t="shared" si="24"/>
        <v>86</v>
      </c>
      <c r="R222" s="19">
        <f t="shared" si="26"/>
        <v>86</v>
      </c>
      <c r="S222" s="23">
        <f t="shared" si="25"/>
        <v>0</v>
      </c>
    </row>
    <row r="223" spans="1:19" ht="12.75">
      <c r="A223">
        <v>33</v>
      </c>
      <c r="B223">
        <v>0</v>
      </c>
      <c r="C223" t="e">
        <f>DGET(List3!$A$2:$E$999,2,$B222:B223)</f>
        <v>#VALUE!</v>
      </c>
      <c r="D223" t="e">
        <f>DGET(List3!$A$2:$E$999,3,$B222:$B223)</f>
        <v>#VALUE!</v>
      </c>
      <c r="E223" s="4" t="e">
        <f>DGET(List3!$A$2:$E$999,4,$B222:$B223)</f>
        <v>#VALUE!</v>
      </c>
      <c r="F223" s="4" t="e">
        <f>DGET(List3!$A$2:$E$999,5,$B222:$B223)</f>
        <v>#VALUE!</v>
      </c>
      <c r="M223" s="21">
        <f aca="true" t="shared" si="29" ref="M223:M239">SUM(G223:L223)</f>
        <v>0</v>
      </c>
      <c r="N223" s="27">
        <f aca="true" t="shared" si="30" ref="N223:N239">MAX(G223:L223)-MIN(G223:L223)</f>
        <v>0</v>
      </c>
      <c r="O223" s="26" t="e">
        <f aca="true" t="shared" si="31" ref="O223:O239">SMALL(G223:L223,5)-SMALL(G223:L223,2)</f>
        <v>#NUM!</v>
      </c>
      <c r="P223" s="19">
        <f aca="true" t="shared" si="32" ref="P223:P239">86-(M223-$K$363)</f>
        <v>86</v>
      </c>
      <c r="R223" s="19">
        <f t="shared" si="26"/>
        <v>86</v>
      </c>
      <c r="S223" s="23">
        <f aca="true" t="shared" si="33" ref="S223:S238">M223/6</f>
        <v>0</v>
      </c>
    </row>
    <row r="224" spans="2:19" ht="12.75" hidden="1">
      <c r="B224" s="3" t="s">
        <v>34</v>
      </c>
      <c r="M224" s="21">
        <f t="shared" si="29"/>
        <v>0</v>
      </c>
      <c r="N224" s="27">
        <f t="shared" si="30"/>
        <v>0</v>
      </c>
      <c r="O224" s="26" t="e">
        <f t="shared" si="31"/>
        <v>#NUM!</v>
      </c>
      <c r="P224" s="19">
        <f t="shared" si="32"/>
        <v>86</v>
      </c>
      <c r="R224" s="19">
        <f aca="true" t="shared" si="34" ref="R224:R239">P224+Q224</f>
        <v>86</v>
      </c>
      <c r="S224" s="23">
        <f t="shared" si="33"/>
        <v>0</v>
      </c>
    </row>
    <row r="225" spans="1:19" ht="12.75">
      <c r="A225">
        <v>34</v>
      </c>
      <c r="B225">
        <v>0</v>
      </c>
      <c r="C225" t="e">
        <f>DGET(List3!$A$2:$E$999,2,$B224:B225)</f>
        <v>#VALUE!</v>
      </c>
      <c r="D225" t="e">
        <f>DGET(List3!$A$2:$E$999,3,$B224:$B225)</f>
        <v>#VALUE!</v>
      </c>
      <c r="E225" s="4" t="e">
        <f>DGET(List3!$A$2:$E$999,4,$B224:$B225)</f>
        <v>#VALUE!</v>
      </c>
      <c r="F225" s="4" t="e">
        <f>DGET(List3!$A$2:$E$999,5,$B224:$B225)</f>
        <v>#VALUE!</v>
      </c>
      <c r="M225" s="21">
        <f t="shared" si="29"/>
        <v>0</v>
      </c>
      <c r="N225" s="27">
        <f t="shared" si="30"/>
        <v>0</v>
      </c>
      <c r="O225" s="26" t="e">
        <f t="shared" si="31"/>
        <v>#NUM!</v>
      </c>
      <c r="P225" s="19">
        <f t="shared" si="32"/>
        <v>86</v>
      </c>
      <c r="R225" s="19">
        <f t="shared" si="34"/>
        <v>86</v>
      </c>
      <c r="S225" s="23">
        <f t="shared" si="33"/>
        <v>0</v>
      </c>
    </row>
    <row r="226" spans="2:19" ht="12.75" hidden="1">
      <c r="B226" s="3" t="s">
        <v>34</v>
      </c>
      <c r="M226" s="21">
        <f t="shared" si="29"/>
        <v>0</v>
      </c>
      <c r="N226" s="27">
        <f t="shared" si="30"/>
        <v>0</v>
      </c>
      <c r="O226" s="26" t="e">
        <f t="shared" si="31"/>
        <v>#NUM!</v>
      </c>
      <c r="P226" s="19">
        <f t="shared" si="32"/>
        <v>86</v>
      </c>
      <c r="R226" s="19">
        <f t="shared" si="34"/>
        <v>86</v>
      </c>
      <c r="S226" s="23">
        <f t="shared" si="33"/>
        <v>0</v>
      </c>
    </row>
    <row r="227" spans="1:19" ht="12.75">
      <c r="A227">
        <v>35</v>
      </c>
      <c r="B227">
        <v>0</v>
      </c>
      <c r="C227" t="e">
        <f>DGET(List3!$A$2:$E$999,2,$B226:B227)</f>
        <v>#VALUE!</v>
      </c>
      <c r="D227" t="e">
        <f>DGET(List3!$A$2:$E$999,3,$B226:$B227)</f>
        <v>#VALUE!</v>
      </c>
      <c r="E227" s="4" t="e">
        <f>DGET(List3!$A$2:$E$999,4,$B226:$B227)</f>
        <v>#VALUE!</v>
      </c>
      <c r="F227" s="4" t="e">
        <f>DGET(List3!$A$2:$E$999,5,$B226:$B227)</f>
        <v>#VALUE!</v>
      </c>
      <c r="M227" s="21">
        <f t="shared" si="29"/>
        <v>0</v>
      </c>
      <c r="N227" s="27">
        <f t="shared" si="30"/>
        <v>0</v>
      </c>
      <c r="O227" s="26" t="e">
        <f t="shared" si="31"/>
        <v>#NUM!</v>
      </c>
      <c r="P227" s="19">
        <f t="shared" si="32"/>
        <v>86</v>
      </c>
      <c r="R227" s="19">
        <f t="shared" si="34"/>
        <v>86</v>
      </c>
      <c r="S227" s="23">
        <f t="shared" si="33"/>
        <v>0</v>
      </c>
    </row>
    <row r="228" spans="2:19" ht="12.75" hidden="1">
      <c r="B228" s="3" t="s">
        <v>34</v>
      </c>
      <c r="M228" s="21">
        <f t="shared" si="29"/>
        <v>0</v>
      </c>
      <c r="N228" s="27">
        <f t="shared" si="30"/>
        <v>0</v>
      </c>
      <c r="O228" s="26" t="e">
        <f t="shared" si="31"/>
        <v>#NUM!</v>
      </c>
      <c r="P228" s="19">
        <f t="shared" si="32"/>
        <v>86</v>
      </c>
      <c r="R228" s="19">
        <f t="shared" si="34"/>
        <v>86</v>
      </c>
      <c r="S228" s="23">
        <f t="shared" si="33"/>
        <v>0</v>
      </c>
    </row>
    <row r="229" spans="1:19" ht="12.75">
      <c r="A229">
        <v>36</v>
      </c>
      <c r="B229">
        <v>0</v>
      </c>
      <c r="C229" t="e">
        <f>DGET(List3!$A$2:$E$999,2,$B228:B229)</f>
        <v>#VALUE!</v>
      </c>
      <c r="D229" t="e">
        <f>DGET(List3!$A$2:$E$999,3,$B228:$B229)</f>
        <v>#VALUE!</v>
      </c>
      <c r="E229" s="4" t="e">
        <f>DGET(List3!$A$2:$E$999,4,$B228:$B229)</f>
        <v>#VALUE!</v>
      </c>
      <c r="F229" s="4" t="e">
        <f>DGET(List3!$A$2:$E$999,5,$B228:$B229)</f>
        <v>#VALUE!</v>
      </c>
      <c r="M229" s="21">
        <f t="shared" si="29"/>
        <v>0</v>
      </c>
      <c r="N229" s="27">
        <f t="shared" si="30"/>
        <v>0</v>
      </c>
      <c r="O229" s="26" t="e">
        <f t="shared" si="31"/>
        <v>#NUM!</v>
      </c>
      <c r="P229" s="19">
        <f t="shared" si="32"/>
        <v>86</v>
      </c>
      <c r="R229" s="19">
        <f t="shared" si="34"/>
        <v>86</v>
      </c>
      <c r="S229" s="23">
        <f t="shared" si="33"/>
        <v>0</v>
      </c>
    </row>
    <row r="230" spans="2:19" ht="12.75" hidden="1">
      <c r="B230" s="3" t="s">
        <v>34</v>
      </c>
      <c r="M230" s="21">
        <f t="shared" si="29"/>
        <v>0</v>
      </c>
      <c r="N230" s="27">
        <f t="shared" si="30"/>
        <v>0</v>
      </c>
      <c r="O230" s="26" t="e">
        <f t="shared" si="31"/>
        <v>#NUM!</v>
      </c>
      <c r="P230" s="19">
        <f t="shared" si="32"/>
        <v>86</v>
      </c>
      <c r="R230" s="19">
        <f t="shared" si="34"/>
        <v>86</v>
      </c>
      <c r="S230" s="23">
        <f t="shared" si="33"/>
        <v>0</v>
      </c>
    </row>
    <row r="231" spans="1:19" ht="12.75">
      <c r="A231">
        <v>37</v>
      </c>
      <c r="B231">
        <v>0</v>
      </c>
      <c r="C231" t="e">
        <f>DGET(List3!$A$2:$E$999,2,$B230:B231)</f>
        <v>#VALUE!</v>
      </c>
      <c r="D231" t="e">
        <f>DGET(List3!$A$2:$E$999,3,$B230:$B231)</f>
        <v>#VALUE!</v>
      </c>
      <c r="E231" s="4" t="e">
        <f>DGET(List3!$A$2:$E$999,4,$B230:$B231)</f>
        <v>#VALUE!</v>
      </c>
      <c r="F231" s="4" t="e">
        <f>DGET(List3!$A$2:$E$999,5,$B230:$B231)</f>
        <v>#VALUE!</v>
      </c>
      <c r="M231" s="21">
        <f t="shared" si="29"/>
        <v>0</v>
      </c>
      <c r="N231" s="27">
        <f t="shared" si="30"/>
        <v>0</v>
      </c>
      <c r="O231" s="26" t="e">
        <f t="shared" si="31"/>
        <v>#NUM!</v>
      </c>
      <c r="P231" s="19">
        <f t="shared" si="32"/>
        <v>86</v>
      </c>
      <c r="R231" s="19">
        <f t="shared" si="34"/>
        <v>86</v>
      </c>
      <c r="S231" s="23">
        <f t="shared" si="33"/>
        <v>0</v>
      </c>
    </row>
    <row r="232" spans="2:19" ht="12.75" hidden="1">
      <c r="B232" s="3" t="s">
        <v>34</v>
      </c>
      <c r="M232" s="21">
        <f t="shared" si="29"/>
        <v>0</v>
      </c>
      <c r="N232" s="27">
        <f t="shared" si="30"/>
        <v>0</v>
      </c>
      <c r="O232" s="26" t="e">
        <f t="shared" si="31"/>
        <v>#NUM!</v>
      </c>
      <c r="P232" s="19">
        <f t="shared" si="32"/>
        <v>86</v>
      </c>
      <c r="R232" s="19">
        <f t="shared" si="34"/>
        <v>86</v>
      </c>
      <c r="S232" s="23">
        <f t="shared" si="33"/>
        <v>0</v>
      </c>
    </row>
    <row r="233" spans="1:19" ht="12.75">
      <c r="A233">
        <v>38</v>
      </c>
      <c r="B233">
        <v>0</v>
      </c>
      <c r="C233" t="e">
        <f>DGET(List3!$A$2:$E$999,2,$B232:B233)</f>
        <v>#VALUE!</v>
      </c>
      <c r="D233" t="e">
        <f>DGET(List3!$A$2:$E$999,3,$B232:$B233)</f>
        <v>#VALUE!</v>
      </c>
      <c r="E233" s="4" t="e">
        <f>DGET(List3!$A$2:$E$999,4,$B232:$B233)</f>
        <v>#VALUE!</v>
      </c>
      <c r="F233" s="4" t="e">
        <f>DGET(List3!$A$2:$E$999,5,$B232:$B233)</f>
        <v>#VALUE!</v>
      </c>
      <c r="M233" s="21">
        <f t="shared" si="29"/>
        <v>0</v>
      </c>
      <c r="N233" s="27">
        <f t="shared" si="30"/>
        <v>0</v>
      </c>
      <c r="O233" s="26" t="e">
        <f t="shared" si="31"/>
        <v>#NUM!</v>
      </c>
      <c r="P233" s="19">
        <f t="shared" si="32"/>
        <v>86</v>
      </c>
      <c r="R233" s="19">
        <f t="shared" si="34"/>
        <v>86</v>
      </c>
      <c r="S233" s="23">
        <f t="shared" si="33"/>
        <v>0</v>
      </c>
    </row>
    <row r="234" spans="2:19" ht="12.75" hidden="1">
      <c r="B234" s="3" t="s">
        <v>34</v>
      </c>
      <c r="M234" s="21">
        <f t="shared" si="29"/>
        <v>0</v>
      </c>
      <c r="N234" s="27">
        <f t="shared" si="30"/>
        <v>0</v>
      </c>
      <c r="O234" s="26" t="e">
        <f t="shared" si="31"/>
        <v>#NUM!</v>
      </c>
      <c r="P234" s="19">
        <f t="shared" si="32"/>
        <v>86</v>
      </c>
      <c r="R234" s="19">
        <f t="shared" si="34"/>
        <v>86</v>
      </c>
      <c r="S234" s="23">
        <f t="shared" si="33"/>
        <v>0</v>
      </c>
    </row>
    <row r="235" spans="1:19" ht="12.75">
      <c r="A235">
        <v>39</v>
      </c>
      <c r="B235">
        <v>0</v>
      </c>
      <c r="C235" t="e">
        <f>DGET(List3!$A$2:$E$999,2,$B234:B235)</f>
        <v>#VALUE!</v>
      </c>
      <c r="D235" t="e">
        <f>DGET(List3!$A$2:$E$999,3,$B234:$B235)</f>
        <v>#VALUE!</v>
      </c>
      <c r="E235" s="4" t="e">
        <f>DGET(List3!$A$2:$E$999,4,$B234:$B235)</f>
        <v>#VALUE!</v>
      </c>
      <c r="F235" s="4" t="e">
        <f>DGET(List3!$A$2:$E$999,5,$B234:$B235)</f>
        <v>#VALUE!</v>
      </c>
      <c r="M235" s="21">
        <f t="shared" si="29"/>
        <v>0</v>
      </c>
      <c r="N235" s="27">
        <f t="shared" si="30"/>
        <v>0</v>
      </c>
      <c r="O235" s="26" t="e">
        <f t="shared" si="31"/>
        <v>#NUM!</v>
      </c>
      <c r="P235" s="19">
        <f t="shared" si="32"/>
        <v>86</v>
      </c>
      <c r="R235" s="19">
        <f t="shared" si="34"/>
        <v>86</v>
      </c>
      <c r="S235" s="23">
        <f t="shared" si="33"/>
        <v>0</v>
      </c>
    </row>
    <row r="236" spans="2:19" ht="12.75" hidden="1">
      <c r="B236" s="3" t="s">
        <v>34</v>
      </c>
      <c r="M236" s="21">
        <f t="shared" si="29"/>
        <v>0</v>
      </c>
      <c r="N236" s="27">
        <f t="shared" si="30"/>
        <v>0</v>
      </c>
      <c r="O236" s="26" t="e">
        <f t="shared" si="31"/>
        <v>#NUM!</v>
      </c>
      <c r="P236" s="19">
        <f t="shared" si="32"/>
        <v>86</v>
      </c>
      <c r="R236" s="19">
        <f t="shared" si="34"/>
        <v>86</v>
      </c>
      <c r="S236" s="23">
        <f t="shared" si="33"/>
        <v>0</v>
      </c>
    </row>
    <row r="237" spans="1:19" ht="12.75">
      <c r="A237">
        <v>40</v>
      </c>
      <c r="B237">
        <v>0</v>
      </c>
      <c r="C237" t="e">
        <f>DGET(List3!$A$2:$E$999,2,$B236:B237)</f>
        <v>#VALUE!</v>
      </c>
      <c r="D237" t="e">
        <f>DGET(List3!$A$2:$E$999,3,$B236:$B237)</f>
        <v>#VALUE!</v>
      </c>
      <c r="E237" s="4" t="e">
        <f>DGET(List3!$A$2:$E$999,4,$B236:$B237)</f>
        <v>#VALUE!</v>
      </c>
      <c r="F237" s="4" t="e">
        <f>DGET(List3!$A$2:$E$999,5,$B236:$B237)</f>
        <v>#VALUE!</v>
      </c>
      <c r="M237" s="21">
        <f t="shared" si="29"/>
        <v>0</v>
      </c>
      <c r="N237" s="27">
        <f t="shared" si="30"/>
        <v>0</v>
      </c>
      <c r="O237" s="26" t="e">
        <f t="shared" si="31"/>
        <v>#NUM!</v>
      </c>
      <c r="P237" s="19">
        <f t="shared" si="32"/>
        <v>86</v>
      </c>
      <c r="R237" s="19">
        <f t="shared" si="34"/>
        <v>86</v>
      </c>
      <c r="S237" s="23">
        <f t="shared" si="33"/>
        <v>0</v>
      </c>
    </row>
    <row r="238" spans="2:19" ht="12.75" hidden="1">
      <c r="B238" s="3" t="s">
        <v>34</v>
      </c>
      <c r="M238" s="21">
        <f t="shared" si="29"/>
        <v>0</v>
      </c>
      <c r="N238" s="27">
        <f t="shared" si="30"/>
        <v>0</v>
      </c>
      <c r="O238" s="26" t="e">
        <f t="shared" si="31"/>
        <v>#NUM!</v>
      </c>
      <c r="P238" s="19">
        <f t="shared" si="32"/>
        <v>86</v>
      </c>
      <c r="R238" s="19">
        <f t="shared" si="34"/>
        <v>86</v>
      </c>
      <c r="S238" s="23">
        <f t="shared" si="33"/>
        <v>0</v>
      </c>
    </row>
    <row r="239" spans="1:19" ht="12.75">
      <c r="A239">
        <v>41</v>
      </c>
      <c r="B239">
        <v>0</v>
      </c>
      <c r="C239" t="e">
        <f>DGET(List3!$A$2:$E$999,2,$B238:B239)</f>
        <v>#VALUE!</v>
      </c>
      <c r="D239" t="e">
        <f>DGET(List3!$A$2:$E$999,3,$B238:$B239)</f>
        <v>#VALUE!</v>
      </c>
      <c r="E239" s="4" t="e">
        <f>DGET(List3!$A$2:$E$999,4,$B238:$B239)</f>
        <v>#VALUE!</v>
      </c>
      <c r="F239" s="4" t="e">
        <f>DGET(List3!$A$2:$E$999,5,$B238:$B239)</f>
        <v>#VALUE!</v>
      </c>
      <c r="M239" s="21">
        <f t="shared" si="29"/>
        <v>0</v>
      </c>
      <c r="N239" s="27">
        <f t="shared" si="30"/>
        <v>0</v>
      </c>
      <c r="O239" s="26" t="e">
        <f t="shared" si="31"/>
        <v>#NUM!</v>
      </c>
      <c r="P239" s="19">
        <f t="shared" si="32"/>
        <v>86</v>
      </c>
      <c r="R239" s="19">
        <f t="shared" si="34"/>
        <v>86</v>
      </c>
      <c r="S239" s="23">
        <f>M239/6</f>
        <v>0</v>
      </c>
    </row>
    <row r="240" ht="12.75">
      <c r="N240" s="20"/>
    </row>
    <row r="241" spans="2:14" ht="15.75">
      <c r="B241" s="60" t="s">
        <v>519</v>
      </c>
      <c r="C241" s="60"/>
      <c r="D241" s="60"/>
      <c r="N241" s="20"/>
    </row>
    <row r="242" spans="2:19" ht="12.75">
      <c r="B242" s="3" t="s">
        <v>34</v>
      </c>
      <c r="C242" s="1" t="s">
        <v>0</v>
      </c>
      <c r="D242" s="1" t="s">
        <v>1</v>
      </c>
      <c r="E242" s="1" t="s">
        <v>2</v>
      </c>
      <c r="F242" s="1" t="s">
        <v>3</v>
      </c>
      <c r="G242" s="1" t="s">
        <v>4</v>
      </c>
      <c r="H242" s="1">
        <v>2</v>
      </c>
      <c r="I242" s="1" t="s">
        <v>5</v>
      </c>
      <c r="J242" s="1" t="s">
        <v>6</v>
      </c>
      <c r="K242" s="1" t="s">
        <v>7</v>
      </c>
      <c r="L242" s="1" t="s">
        <v>8</v>
      </c>
      <c r="M242" s="1" t="s">
        <v>9</v>
      </c>
      <c r="N242" s="1" t="s">
        <v>10</v>
      </c>
      <c r="O242" s="1" t="s">
        <v>11</v>
      </c>
      <c r="P242" s="1" t="s">
        <v>528</v>
      </c>
      <c r="Q242" s="1" t="s">
        <v>529</v>
      </c>
      <c r="R242" s="1" t="s">
        <v>530</v>
      </c>
      <c r="S242" s="1" t="s">
        <v>527</v>
      </c>
    </row>
    <row r="243" spans="1:19" ht="12.75">
      <c r="A243">
        <v>1</v>
      </c>
      <c r="B243">
        <v>0</v>
      </c>
      <c r="C243" t="e">
        <f>DGET(List3!$A$2:$E$999,2,$B242:B243)</f>
        <v>#VALUE!</v>
      </c>
      <c r="D243" t="e">
        <f>DGET(List3!$A$2:$E$999,3,$B242:$B243)</f>
        <v>#VALUE!</v>
      </c>
      <c r="E243" s="4" t="e">
        <f>DGET(List3!$A$2:$E$999,4,$B242:$B243)</f>
        <v>#VALUE!</v>
      </c>
      <c r="F243" s="4" t="e">
        <f>DGET(List3!$A$2:$E$999,5,$B242:$B243)</f>
        <v>#VALUE!</v>
      </c>
      <c r="M243" s="21">
        <f aca="true" t="shared" si="35" ref="M243:M274">SUM(G243:L243)</f>
        <v>0</v>
      </c>
      <c r="N243" s="27">
        <f aca="true" t="shared" si="36" ref="N243:N274">MAX(G243:L243)-MIN(G243:L243)</f>
        <v>0</v>
      </c>
      <c r="O243" s="26" t="e">
        <f aca="true" t="shared" si="37" ref="O243:O301">SMALL(G243:L243,5)-SMALL(G243:L243,2)</f>
        <v>#NUM!</v>
      </c>
      <c r="P243" s="19">
        <f aca="true" t="shared" si="38" ref="P243:P301">86-(M243-$K$363)</f>
        <v>86</v>
      </c>
      <c r="Q243" s="19">
        <v>5</v>
      </c>
      <c r="R243" s="19">
        <f>P243+Q243</f>
        <v>91</v>
      </c>
      <c r="S243" s="23">
        <f aca="true" t="shared" si="39" ref="S243:S300">M243/6</f>
        <v>0</v>
      </c>
    </row>
    <row r="244" spans="2:19" ht="12.75" hidden="1">
      <c r="B244" s="3" t="s">
        <v>34</v>
      </c>
      <c r="M244" s="21">
        <f t="shared" si="35"/>
        <v>0</v>
      </c>
      <c r="N244" s="27">
        <f t="shared" si="36"/>
        <v>0</v>
      </c>
      <c r="O244" s="26" t="e">
        <f t="shared" si="37"/>
        <v>#NUM!</v>
      </c>
      <c r="P244" s="19">
        <f t="shared" si="38"/>
        <v>86</v>
      </c>
      <c r="R244" s="19">
        <f aca="true" t="shared" si="40" ref="R244:R301">P244+Q244</f>
        <v>86</v>
      </c>
      <c r="S244" s="23">
        <f t="shared" si="39"/>
        <v>0</v>
      </c>
    </row>
    <row r="245" spans="1:19" ht="12.75">
      <c r="A245">
        <v>2</v>
      </c>
      <c r="B245">
        <v>0</v>
      </c>
      <c r="C245" t="e">
        <f>DGET(List3!$A$2:$E$999,2,$B244:B245)</f>
        <v>#VALUE!</v>
      </c>
      <c r="D245" t="e">
        <f>DGET(List3!$A$2:$E$999,3,$B244:$B245)</f>
        <v>#VALUE!</v>
      </c>
      <c r="E245" s="4" t="e">
        <f>DGET(List3!$A$2:$E$999,4,$B244:$B245)</f>
        <v>#VALUE!</v>
      </c>
      <c r="F245" s="4" t="e">
        <f>DGET(List3!$A$2:$E$999,5,$B244:$B245)</f>
        <v>#VALUE!</v>
      </c>
      <c r="M245" s="21">
        <f t="shared" si="35"/>
        <v>0</v>
      </c>
      <c r="N245" s="27">
        <f t="shared" si="36"/>
        <v>0</v>
      </c>
      <c r="O245" s="26" t="e">
        <f t="shared" si="37"/>
        <v>#NUM!</v>
      </c>
      <c r="P245" s="19">
        <f t="shared" si="38"/>
        <v>86</v>
      </c>
      <c r="Q245" s="19">
        <v>3</v>
      </c>
      <c r="R245" s="19">
        <f t="shared" si="40"/>
        <v>89</v>
      </c>
      <c r="S245" s="23">
        <f t="shared" si="39"/>
        <v>0</v>
      </c>
    </row>
    <row r="246" spans="2:19" ht="12.75" hidden="1">
      <c r="B246" s="3" t="s">
        <v>34</v>
      </c>
      <c r="M246" s="21">
        <f t="shared" si="35"/>
        <v>0</v>
      </c>
      <c r="N246" s="27">
        <f t="shared" si="36"/>
        <v>0</v>
      </c>
      <c r="O246" s="26" t="e">
        <f t="shared" si="37"/>
        <v>#NUM!</v>
      </c>
      <c r="P246" s="19">
        <f t="shared" si="38"/>
        <v>86</v>
      </c>
      <c r="R246" s="19">
        <f t="shared" si="40"/>
        <v>86</v>
      </c>
      <c r="S246" s="23">
        <f t="shared" si="39"/>
        <v>0</v>
      </c>
    </row>
    <row r="247" spans="1:19" ht="12.75">
      <c r="A247">
        <v>3</v>
      </c>
      <c r="B247">
        <v>0</v>
      </c>
      <c r="C247" t="e">
        <f>DGET(List3!$A$2:$E$999,2,$B246:B247)</f>
        <v>#VALUE!</v>
      </c>
      <c r="D247" t="e">
        <f>DGET(List3!$A$2:$E$999,3,$B246:$B247)</f>
        <v>#VALUE!</v>
      </c>
      <c r="E247" s="4" t="e">
        <f>DGET(List3!$A$2:$E$999,4,$B246:$B247)</f>
        <v>#VALUE!</v>
      </c>
      <c r="F247" s="4" t="e">
        <f>DGET(List3!$A$2:$E$999,5,$B246:$B247)</f>
        <v>#VALUE!</v>
      </c>
      <c r="M247" s="21">
        <f t="shared" si="35"/>
        <v>0</v>
      </c>
      <c r="N247" s="27">
        <f t="shared" si="36"/>
        <v>0</v>
      </c>
      <c r="O247" s="26" t="e">
        <f t="shared" si="37"/>
        <v>#NUM!</v>
      </c>
      <c r="P247" s="19">
        <f t="shared" si="38"/>
        <v>86</v>
      </c>
      <c r="Q247" s="19">
        <v>1</v>
      </c>
      <c r="R247" s="19">
        <f t="shared" si="40"/>
        <v>87</v>
      </c>
      <c r="S247" s="23">
        <f t="shared" si="39"/>
        <v>0</v>
      </c>
    </row>
    <row r="248" spans="2:19" ht="12.75" hidden="1">
      <c r="B248" s="3" t="s">
        <v>34</v>
      </c>
      <c r="M248" s="21">
        <f t="shared" si="35"/>
        <v>0</v>
      </c>
      <c r="N248" s="27">
        <f t="shared" si="36"/>
        <v>0</v>
      </c>
      <c r="O248" s="26" t="e">
        <f t="shared" si="37"/>
        <v>#NUM!</v>
      </c>
      <c r="P248" s="19">
        <f t="shared" si="38"/>
        <v>86</v>
      </c>
      <c r="R248" s="19">
        <f t="shared" si="40"/>
        <v>86</v>
      </c>
      <c r="S248" s="23">
        <f t="shared" si="39"/>
        <v>0</v>
      </c>
    </row>
    <row r="249" spans="1:19" ht="12.75">
      <c r="A249">
        <v>4</v>
      </c>
      <c r="B249">
        <v>0</v>
      </c>
      <c r="C249" t="e">
        <f>DGET(List3!$A$2:$E$999,2,$B248:B249)</f>
        <v>#VALUE!</v>
      </c>
      <c r="D249" t="e">
        <f>DGET(List3!$A$2:$E$999,3,$B248:$B249)</f>
        <v>#VALUE!</v>
      </c>
      <c r="E249" s="4" t="e">
        <f>DGET(List3!$A$2:$E$999,4,$B248:$B249)</f>
        <v>#VALUE!</v>
      </c>
      <c r="F249" s="4" t="e">
        <f>DGET(List3!$A$2:$E$999,5,$B248:$B249)</f>
        <v>#VALUE!</v>
      </c>
      <c r="M249" s="21">
        <f t="shared" si="35"/>
        <v>0</v>
      </c>
      <c r="N249" s="27">
        <f t="shared" si="36"/>
        <v>0</v>
      </c>
      <c r="O249" s="26" t="e">
        <f t="shared" si="37"/>
        <v>#NUM!</v>
      </c>
      <c r="P249" s="19">
        <f t="shared" si="38"/>
        <v>86</v>
      </c>
      <c r="R249" s="19">
        <f t="shared" si="40"/>
        <v>86</v>
      </c>
      <c r="S249" s="23">
        <f t="shared" si="39"/>
        <v>0</v>
      </c>
    </row>
    <row r="250" spans="2:19" ht="12.75" hidden="1">
      <c r="B250" s="3" t="s">
        <v>34</v>
      </c>
      <c r="M250" s="21">
        <f t="shared" si="35"/>
        <v>0</v>
      </c>
      <c r="N250" s="27">
        <f t="shared" si="36"/>
        <v>0</v>
      </c>
      <c r="O250" s="26" t="e">
        <f t="shared" si="37"/>
        <v>#NUM!</v>
      </c>
      <c r="P250" s="19">
        <f t="shared" si="38"/>
        <v>86</v>
      </c>
      <c r="R250" s="19">
        <f t="shared" si="40"/>
        <v>86</v>
      </c>
      <c r="S250" s="23">
        <f t="shared" si="39"/>
        <v>0</v>
      </c>
    </row>
    <row r="251" spans="1:19" ht="12.75">
      <c r="A251">
        <v>5</v>
      </c>
      <c r="B251">
        <v>0</v>
      </c>
      <c r="C251" t="e">
        <f>DGET(List3!$A$2:$E$999,2,$B250:B251)</f>
        <v>#VALUE!</v>
      </c>
      <c r="D251" t="e">
        <f>DGET(List3!$A$2:$E$999,3,$B250:$B251)</f>
        <v>#VALUE!</v>
      </c>
      <c r="E251" s="4" t="e">
        <f>DGET(List3!$A$2:$E$999,4,$B250:$B251)</f>
        <v>#VALUE!</v>
      </c>
      <c r="F251" s="4" t="e">
        <f>DGET(List3!$A$2:$E$999,5,$B250:$B251)</f>
        <v>#VALUE!</v>
      </c>
      <c r="M251" s="21">
        <f t="shared" si="35"/>
        <v>0</v>
      </c>
      <c r="N251" s="27">
        <f t="shared" si="36"/>
        <v>0</v>
      </c>
      <c r="O251" s="26" t="e">
        <f t="shared" si="37"/>
        <v>#NUM!</v>
      </c>
      <c r="P251" s="19">
        <f t="shared" si="38"/>
        <v>86</v>
      </c>
      <c r="R251" s="19">
        <f t="shared" si="40"/>
        <v>86</v>
      </c>
      <c r="S251" s="23">
        <f t="shared" si="39"/>
        <v>0</v>
      </c>
    </row>
    <row r="252" spans="2:19" ht="12.75" hidden="1">
      <c r="B252" s="3" t="s">
        <v>34</v>
      </c>
      <c r="M252" s="21">
        <f t="shared" si="35"/>
        <v>0</v>
      </c>
      <c r="N252" s="27">
        <f t="shared" si="36"/>
        <v>0</v>
      </c>
      <c r="O252" s="26" t="e">
        <f t="shared" si="37"/>
        <v>#NUM!</v>
      </c>
      <c r="P252" s="19">
        <f t="shared" si="38"/>
        <v>86</v>
      </c>
      <c r="R252" s="19">
        <f t="shared" si="40"/>
        <v>86</v>
      </c>
      <c r="S252" s="23">
        <f t="shared" si="39"/>
        <v>0</v>
      </c>
    </row>
    <row r="253" spans="1:19" ht="12.75">
      <c r="A253">
        <v>6</v>
      </c>
      <c r="B253">
        <v>0</v>
      </c>
      <c r="C253" t="e">
        <f>DGET(List3!$A$2:$E$999,2,$B252:B253)</f>
        <v>#VALUE!</v>
      </c>
      <c r="D253" t="e">
        <f>DGET(List3!$A$2:$E$999,3,$B252:$B253)</f>
        <v>#VALUE!</v>
      </c>
      <c r="E253" s="4" t="e">
        <f>DGET(List3!$A$2:$E$999,4,$B252:$B253)</f>
        <v>#VALUE!</v>
      </c>
      <c r="F253" s="4" t="e">
        <f>DGET(List3!$A$2:$E$999,5,$B252:$B253)</f>
        <v>#VALUE!</v>
      </c>
      <c r="M253" s="21">
        <f t="shared" si="35"/>
        <v>0</v>
      </c>
      <c r="N253" s="27">
        <f t="shared" si="36"/>
        <v>0</v>
      </c>
      <c r="O253" s="26" t="e">
        <f t="shared" si="37"/>
        <v>#NUM!</v>
      </c>
      <c r="P253" s="19">
        <f t="shared" si="38"/>
        <v>86</v>
      </c>
      <c r="R253" s="19">
        <f t="shared" si="40"/>
        <v>86</v>
      </c>
      <c r="S253" s="23">
        <f t="shared" si="39"/>
        <v>0</v>
      </c>
    </row>
    <row r="254" spans="2:19" ht="12.75" hidden="1">
      <c r="B254" s="3" t="s">
        <v>34</v>
      </c>
      <c r="M254" s="21">
        <f t="shared" si="35"/>
        <v>0</v>
      </c>
      <c r="N254" s="27">
        <f t="shared" si="36"/>
        <v>0</v>
      </c>
      <c r="O254" s="26" t="e">
        <f t="shared" si="37"/>
        <v>#NUM!</v>
      </c>
      <c r="P254" s="19">
        <f t="shared" si="38"/>
        <v>86</v>
      </c>
      <c r="R254" s="19">
        <f t="shared" si="40"/>
        <v>86</v>
      </c>
      <c r="S254" s="23">
        <f t="shared" si="39"/>
        <v>0</v>
      </c>
    </row>
    <row r="255" spans="1:19" ht="12.75">
      <c r="A255">
        <v>7</v>
      </c>
      <c r="B255">
        <v>0</v>
      </c>
      <c r="C255" t="e">
        <f>DGET(List3!$A$2:$E$999,2,$B254:B255)</f>
        <v>#VALUE!</v>
      </c>
      <c r="D255" t="e">
        <f>DGET(List3!$A$2:$E$999,3,$B254:$B255)</f>
        <v>#VALUE!</v>
      </c>
      <c r="E255" s="4" t="e">
        <f>DGET(List3!$A$2:$E$999,4,$B254:$B255)</f>
        <v>#VALUE!</v>
      </c>
      <c r="F255" s="4" t="e">
        <f>DGET(List3!$A$2:$E$999,5,$B254:$B255)</f>
        <v>#VALUE!</v>
      </c>
      <c r="M255" s="21">
        <f t="shared" si="35"/>
        <v>0</v>
      </c>
      <c r="N255" s="27">
        <f t="shared" si="36"/>
        <v>0</v>
      </c>
      <c r="O255" s="26" t="e">
        <f t="shared" si="37"/>
        <v>#NUM!</v>
      </c>
      <c r="P255" s="19">
        <f t="shared" si="38"/>
        <v>86</v>
      </c>
      <c r="R255" s="19">
        <f t="shared" si="40"/>
        <v>86</v>
      </c>
      <c r="S255" s="23">
        <f t="shared" si="39"/>
        <v>0</v>
      </c>
    </row>
    <row r="256" spans="2:19" ht="12.75" hidden="1">
      <c r="B256" s="3" t="s">
        <v>34</v>
      </c>
      <c r="M256" s="21">
        <f t="shared" si="35"/>
        <v>0</v>
      </c>
      <c r="N256" s="27">
        <f t="shared" si="36"/>
        <v>0</v>
      </c>
      <c r="O256" s="26" t="e">
        <f t="shared" si="37"/>
        <v>#NUM!</v>
      </c>
      <c r="P256" s="19">
        <f t="shared" si="38"/>
        <v>86</v>
      </c>
      <c r="R256" s="19">
        <f t="shared" si="40"/>
        <v>86</v>
      </c>
      <c r="S256" s="23">
        <f t="shared" si="39"/>
        <v>0</v>
      </c>
    </row>
    <row r="257" spans="1:19" ht="12.75">
      <c r="A257">
        <v>8</v>
      </c>
      <c r="B257">
        <v>0</v>
      </c>
      <c r="C257" t="e">
        <f>DGET(List3!$A$2:$E$999,2,$B256:B257)</f>
        <v>#VALUE!</v>
      </c>
      <c r="D257" t="e">
        <f>DGET(List3!$A$2:$E$999,3,$B256:$B257)</f>
        <v>#VALUE!</v>
      </c>
      <c r="E257" s="4" t="e">
        <f>DGET(List3!$A$2:$E$999,4,$B256:$B257)</f>
        <v>#VALUE!</v>
      </c>
      <c r="F257" s="4" t="e">
        <f>DGET(List3!$A$2:$E$999,5,$B256:$B257)</f>
        <v>#VALUE!</v>
      </c>
      <c r="M257" s="21">
        <f t="shared" si="35"/>
        <v>0</v>
      </c>
      <c r="N257" s="27">
        <f t="shared" si="36"/>
        <v>0</v>
      </c>
      <c r="O257" s="26" t="e">
        <f t="shared" si="37"/>
        <v>#NUM!</v>
      </c>
      <c r="P257" s="19">
        <f t="shared" si="38"/>
        <v>86</v>
      </c>
      <c r="R257" s="19">
        <f t="shared" si="40"/>
        <v>86</v>
      </c>
      <c r="S257" s="23">
        <f t="shared" si="39"/>
        <v>0</v>
      </c>
    </row>
    <row r="258" spans="2:19" ht="12.75" hidden="1">
      <c r="B258" s="3" t="s">
        <v>34</v>
      </c>
      <c r="M258" s="21">
        <f t="shared" si="35"/>
        <v>0</v>
      </c>
      <c r="N258" s="27">
        <f t="shared" si="36"/>
        <v>0</v>
      </c>
      <c r="O258" s="26" t="e">
        <f t="shared" si="37"/>
        <v>#NUM!</v>
      </c>
      <c r="P258" s="19">
        <f t="shared" si="38"/>
        <v>86</v>
      </c>
      <c r="R258" s="19">
        <f t="shared" si="40"/>
        <v>86</v>
      </c>
      <c r="S258" s="23">
        <f t="shared" si="39"/>
        <v>0</v>
      </c>
    </row>
    <row r="259" spans="1:19" ht="12.75">
      <c r="A259">
        <v>9</v>
      </c>
      <c r="B259">
        <v>1</v>
      </c>
      <c r="C259" t="e">
        <f>DGET(List3!$A$2:$E$999,2,$B258:B259)</f>
        <v>#VALUE!</v>
      </c>
      <c r="D259" t="e">
        <f>DGET(List3!$A$2:$E$999,3,$B258:$B259)</f>
        <v>#VALUE!</v>
      </c>
      <c r="E259" s="4" t="e">
        <f>DGET(List3!$A$2:$E$999,4,$B258:$B259)</f>
        <v>#VALUE!</v>
      </c>
      <c r="F259" s="4" t="e">
        <f>DGET(List3!$A$2:$E$999,5,$B258:$B259)</f>
        <v>#VALUE!</v>
      </c>
      <c r="M259" s="21">
        <f t="shared" si="35"/>
        <v>0</v>
      </c>
      <c r="N259" s="27">
        <f t="shared" si="36"/>
        <v>0</v>
      </c>
      <c r="O259" s="26" t="e">
        <f t="shared" si="37"/>
        <v>#NUM!</v>
      </c>
      <c r="P259" s="19">
        <f t="shared" si="38"/>
        <v>86</v>
      </c>
      <c r="R259" s="19">
        <f t="shared" si="40"/>
        <v>86</v>
      </c>
      <c r="S259" s="23">
        <f t="shared" si="39"/>
        <v>0</v>
      </c>
    </row>
    <row r="260" spans="2:19" ht="12.75" hidden="1">
      <c r="B260" s="3" t="s">
        <v>34</v>
      </c>
      <c r="M260" s="21">
        <f t="shared" si="35"/>
        <v>0</v>
      </c>
      <c r="N260" s="27">
        <f t="shared" si="36"/>
        <v>0</v>
      </c>
      <c r="O260" s="26" t="e">
        <f t="shared" si="37"/>
        <v>#NUM!</v>
      </c>
      <c r="P260" s="19">
        <f t="shared" si="38"/>
        <v>86</v>
      </c>
      <c r="R260" s="19">
        <f t="shared" si="40"/>
        <v>86</v>
      </c>
      <c r="S260" s="23">
        <f t="shared" si="39"/>
        <v>0</v>
      </c>
    </row>
    <row r="261" spans="1:19" ht="12.75">
      <c r="A261">
        <v>10</v>
      </c>
      <c r="B261">
        <v>2</v>
      </c>
      <c r="C261" t="e">
        <f>DGET(List3!$A$2:$E$999,2,$B260:B261)</f>
        <v>#VALUE!</v>
      </c>
      <c r="D261" t="e">
        <f>DGET(List3!$A$2:$E$999,3,$B260:$B261)</f>
        <v>#VALUE!</v>
      </c>
      <c r="E261" s="4" t="e">
        <f>DGET(List3!$A$2:$E$999,4,$B260:$B261)</f>
        <v>#VALUE!</v>
      </c>
      <c r="F261" s="4" t="e">
        <f>DGET(List3!$A$2:$E$999,5,$B260:$B261)</f>
        <v>#VALUE!</v>
      </c>
      <c r="M261" s="21">
        <f t="shared" si="35"/>
        <v>0</v>
      </c>
      <c r="N261" s="27">
        <f t="shared" si="36"/>
        <v>0</v>
      </c>
      <c r="O261" s="26" t="e">
        <f t="shared" si="37"/>
        <v>#NUM!</v>
      </c>
      <c r="P261" s="19">
        <f t="shared" si="38"/>
        <v>86</v>
      </c>
      <c r="R261" s="19">
        <f t="shared" si="40"/>
        <v>86</v>
      </c>
      <c r="S261" s="23">
        <f t="shared" si="39"/>
        <v>0</v>
      </c>
    </row>
    <row r="262" spans="2:19" ht="12.75" hidden="1">
      <c r="B262" s="3" t="s">
        <v>34</v>
      </c>
      <c r="M262" s="21">
        <f t="shared" si="35"/>
        <v>0</v>
      </c>
      <c r="N262" s="27">
        <f t="shared" si="36"/>
        <v>0</v>
      </c>
      <c r="O262" s="26" t="e">
        <f t="shared" si="37"/>
        <v>#NUM!</v>
      </c>
      <c r="P262" s="19">
        <f t="shared" si="38"/>
        <v>86</v>
      </c>
      <c r="R262" s="19">
        <f t="shared" si="40"/>
        <v>86</v>
      </c>
      <c r="S262" s="23">
        <f t="shared" si="39"/>
        <v>0</v>
      </c>
    </row>
    <row r="263" spans="1:19" ht="12.75">
      <c r="A263">
        <v>11</v>
      </c>
      <c r="B263">
        <v>3</v>
      </c>
      <c r="C263" t="e">
        <f>DGET(List3!$A$2:$E$999,2,$B262:B263)</f>
        <v>#VALUE!</v>
      </c>
      <c r="D263" t="e">
        <f>DGET(List3!$A$2:$E$999,3,$B262:$B263)</f>
        <v>#VALUE!</v>
      </c>
      <c r="E263" s="4" t="e">
        <f>DGET(List3!$A$2:$E$999,4,$B262:$B263)</f>
        <v>#VALUE!</v>
      </c>
      <c r="F263" s="4" t="e">
        <f>DGET(List3!$A$2:$E$999,5,$B262:$B263)</f>
        <v>#VALUE!</v>
      </c>
      <c r="M263" s="21">
        <f t="shared" si="35"/>
        <v>0</v>
      </c>
      <c r="N263" s="27">
        <f t="shared" si="36"/>
        <v>0</v>
      </c>
      <c r="O263" s="26" t="e">
        <f t="shared" si="37"/>
        <v>#NUM!</v>
      </c>
      <c r="P263" s="19">
        <f t="shared" si="38"/>
        <v>86</v>
      </c>
      <c r="R263" s="19">
        <f t="shared" si="40"/>
        <v>86</v>
      </c>
      <c r="S263" s="23">
        <f t="shared" si="39"/>
        <v>0</v>
      </c>
    </row>
    <row r="264" spans="2:19" ht="12.75" hidden="1">
      <c r="B264" s="3" t="s">
        <v>34</v>
      </c>
      <c r="M264" s="21">
        <f t="shared" si="35"/>
        <v>0</v>
      </c>
      <c r="N264" s="27">
        <f t="shared" si="36"/>
        <v>0</v>
      </c>
      <c r="O264" s="26" t="e">
        <f t="shared" si="37"/>
        <v>#NUM!</v>
      </c>
      <c r="P264" s="19">
        <f t="shared" si="38"/>
        <v>86</v>
      </c>
      <c r="R264" s="19">
        <f t="shared" si="40"/>
        <v>86</v>
      </c>
      <c r="S264" s="23">
        <f t="shared" si="39"/>
        <v>0</v>
      </c>
    </row>
    <row r="265" spans="1:19" ht="12.75">
      <c r="A265">
        <v>12</v>
      </c>
      <c r="B265">
        <v>4</v>
      </c>
      <c r="C265" t="e">
        <f>DGET(List3!$A$2:$E$999,2,$B264:B265)</f>
        <v>#VALUE!</v>
      </c>
      <c r="D265" t="e">
        <f>DGET(List3!$A$2:$E$999,3,$B264:$B265)</f>
        <v>#VALUE!</v>
      </c>
      <c r="E265" s="4" t="e">
        <f>DGET(List3!$A$2:$E$999,4,$B264:$B265)</f>
        <v>#VALUE!</v>
      </c>
      <c r="F265" s="4" t="e">
        <f>DGET(List3!$A$2:$E$999,5,$B264:$B265)</f>
        <v>#VALUE!</v>
      </c>
      <c r="M265" s="21">
        <f t="shared" si="35"/>
        <v>0</v>
      </c>
      <c r="N265" s="27">
        <f t="shared" si="36"/>
        <v>0</v>
      </c>
      <c r="O265" s="26" t="e">
        <f t="shared" si="37"/>
        <v>#NUM!</v>
      </c>
      <c r="P265" s="19">
        <f t="shared" si="38"/>
        <v>86</v>
      </c>
      <c r="R265" s="19">
        <f t="shared" si="40"/>
        <v>86</v>
      </c>
      <c r="S265" s="23">
        <f t="shared" si="39"/>
        <v>0</v>
      </c>
    </row>
    <row r="266" spans="2:19" ht="12.75" hidden="1">
      <c r="B266" s="3" t="s">
        <v>34</v>
      </c>
      <c r="M266" s="21">
        <f t="shared" si="35"/>
        <v>0</v>
      </c>
      <c r="N266" s="27">
        <f t="shared" si="36"/>
        <v>0</v>
      </c>
      <c r="O266" s="26" t="e">
        <f t="shared" si="37"/>
        <v>#NUM!</v>
      </c>
      <c r="P266" s="19">
        <f t="shared" si="38"/>
        <v>86</v>
      </c>
      <c r="R266" s="19">
        <f t="shared" si="40"/>
        <v>86</v>
      </c>
      <c r="S266" s="23">
        <f t="shared" si="39"/>
        <v>0</v>
      </c>
    </row>
    <row r="267" spans="1:19" ht="12.75">
      <c r="A267">
        <v>13</v>
      </c>
      <c r="B267">
        <v>5</v>
      </c>
      <c r="C267" t="e">
        <f>DGET(List3!$A$2:$E$999,2,$B266:B267)</f>
        <v>#VALUE!</v>
      </c>
      <c r="D267" t="e">
        <f>DGET(List3!$A$2:$E$999,3,$B266:$B267)</f>
        <v>#VALUE!</v>
      </c>
      <c r="E267" s="4" t="e">
        <f>DGET(List3!$A$2:$E$999,4,$B266:$B267)</f>
        <v>#VALUE!</v>
      </c>
      <c r="F267" s="4" t="e">
        <f>DGET(List3!$A$2:$E$999,5,$B266:$B267)</f>
        <v>#VALUE!</v>
      </c>
      <c r="M267" s="21">
        <f t="shared" si="35"/>
        <v>0</v>
      </c>
      <c r="N267" s="27">
        <f t="shared" si="36"/>
        <v>0</v>
      </c>
      <c r="O267" s="26" t="e">
        <f t="shared" si="37"/>
        <v>#NUM!</v>
      </c>
      <c r="P267" s="19">
        <f t="shared" si="38"/>
        <v>86</v>
      </c>
      <c r="R267" s="19">
        <f t="shared" si="40"/>
        <v>86</v>
      </c>
      <c r="S267" s="23">
        <f t="shared" si="39"/>
        <v>0</v>
      </c>
    </row>
    <row r="268" spans="2:19" ht="12.75" hidden="1">
      <c r="B268" s="3" t="s">
        <v>34</v>
      </c>
      <c r="M268" s="21">
        <f t="shared" si="35"/>
        <v>0</v>
      </c>
      <c r="N268" s="27">
        <f t="shared" si="36"/>
        <v>0</v>
      </c>
      <c r="O268" s="26" t="e">
        <f t="shared" si="37"/>
        <v>#NUM!</v>
      </c>
      <c r="P268" s="19">
        <f t="shared" si="38"/>
        <v>86</v>
      </c>
      <c r="R268" s="19">
        <f t="shared" si="40"/>
        <v>86</v>
      </c>
      <c r="S268" s="23">
        <f t="shared" si="39"/>
        <v>0</v>
      </c>
    </row>
    <row r="269" spans="1:19" ht="12.75">
      <c r="A269">
        <v>14</v>
      </c>
      <c r="B269">
        <v>6</v>
      </c>
      <c r="C269" t="e">
        <f>DGET(List3!$A$2:$E$999,2,$B268:B269)</f>
        <v>#VALUE!</v>
      </c>
      <c r="D269" t="e">
        <f>DGET(List3!$A$2:$E$999,3,$B268:$B269)</f>
        <v>#VALUE!</v>
      </c>
      <c r="E269" s="4" t="e">
        <f>DGET(List3!$A$2:$E$999,4,$B268:$B269)</f>
        <v>#VALUE!</v>
      </c>
      <c r="F269" s="4" t="e">
        <f>DGET(List3!$A$2:$E$999,5,$B268:$B269)</f>
        <v>#VALUE!</v>
      </c>
      <c r="M269" s="21">
        <f t="shared" si="35"/>
        <v>0</v>
      </c>
      <c r="N269" s="27">
        <f t="shared" si="36"/>
        <v>0</v>
      </c>
      <c r="O269" s="26" t="e">
        <f t="shared" si="37"/>
        <v>#NUM!</v>
      </c>
      <c r="P269" s="19">
        <f t="shared" si="38"/>
        <v>86</v>
      </c>
      <c r="R269" s="19">
        <f t="shared" si="40"/>
        <v>86</v>
      </c>
      <c r="S269" s="23">
        <f t="shared" si="39"/>
        <v>0</v>
      </c>
    </row>
    <row r="270" spans="2:19" ht="12.75" hidden="1">
      <c r="B270" s="3" t="s">
        <v>34</v>
      </c>
      <c r="M270" s="21">
        <f t="shared" si="35"/>
        <v>0</v>
      </c>
      <c r="N270" s="27">
        <f t="shared" si="36"/>
        <v>0</v>
      </c>
      <c r="O270" s="26" t="e">
        <f t="shared" si="37"/>
        <v>#NUM!</v>
      </c>
      <c r="P270" s="19">
        <f t="shared" si="38"/>
        <v>86</v>
      </c>
      <c r="R270" s="19">
        <f t="shared" si="40"/>
        <v>86</v>
      </c>
      <c r="S270" s="23">
        <f t="shared" si="39"/>
        <v>0</v>
      </c>
    </row>
    <row r="271" spans="1:19" ht="12.75">
      <c r="A271">
        <v>15</v>
      </c>
      <c r="B271">
        <v>7</v>
      </c>
      <c r="C271" t="e">
        <f>DGET(List3!$A$2:$E$999,2,$B270:B271)</f>
        <v>#VALUE!</v>
      </c>
      <c r="D271" t="e">
        <f>DGET(List3!$A$2:$E$999,3,$B270:$B271)</f>
        <v>#VALUE!</v>
      </c>
      <c r="E271" s="4" t="e">
        <f>DGET(List3!$A$2:$E$999,4,$B270:$B271)</f>
        <v>#VALUE!</v>
      </c>
      <c r="F271" s="4" t="e">
        <f>DGET(List3!$A$2:$E$999,5,$B270:$B271)</f>
        <v>#VALUE!</v>
      </c>
      <c r="M271" s="21">
        <f t="shared" si="35"/>
        <v>0</v>
      </c>
      <c r="N271" s="27">
        <f t="shared" si="36"/>
        <v>0</v>
      </c>
      <c r="O271" s="26" t="e">
        <f t="shared" si="37"/>
        <v>#NUM!</v>
      </c>
      <c r="P271" s="19">
        <f t="shared" si="38"/>
        <v>86</v>
      </c>
      <c r="R271" s="19">
        <f t="shared" si="40"/>
        <v>86</v>
      </c>
      <c r="S271" s="23">
        <f t="shared" si="39"/>
        <v>0</v>
      </c>
    </row>
    <row r="272" spans="2:19" ht="12.75" hidden="1">
      <c r="B272" s="3" t="s">
        <v>34</v>
      </c>
      <c r="M272" s="21">
        <f t="shared" si="35"/>
        <v>0</v>
      </c>
      <c r="N272" s="27">
        <f t="shared" si="36"/>
        <v>0</v>
      </c>
      <c r="O272" s="26" t="e">
        <f t="shared" si="37"/>
        <v>#NUM!</v>
      </c>
      <c r="P272" s="19">
        <f t="shared" si="38"/>
        <v>86</v>
      </c>
      <c r="R272" s="19">
        <f t="shared" si="40"/>
        <v>86</v>
      </c>
      <c r="S272" s="23">
        <f t="shared" si="39"/>
        <v>0</v>
      </c>
    </row>
    <row r="273" spans="1:19" ht="12.75">
      <c r="A273">
        <v>16</v>
      </c>
      <c r="B273">
        <v>8</v>
      </c>
      <c r="C273" t="e">
        <f>DGET(List3!$A$2:$E$999,2,$B272:B273)</f>
        <v>#VALUE!</v>
      </c>
      <c r="D273" t="e">
        <f>DGET(List3!$A$2:$E$999,3,$B272:$B273)</f>
        <v>#VALUE!</v>
      </c>
      <c r="E273" s="4" t="e">
        <f>DGET(List3!$A$2:$E$999,4,$B272:$B273)</f>
        <v>#VALUE!</v>
      </c>
      <c r="F273" s="4" t="e">
        <f>DGET(List3!$A$2:$E$999,5,$B272:$B273)</f>
        <v>#VALUE!</v>
      </c>
      <c r="M273" s="21">
        <f t="shared" si="35"/>
        <v>0</v>
      </c>
      <c r="N273" s="27">
        <f t="shared" si="36"/>
        <v>0</v>
      </c>
      <c r="O273" s="26" t="e">
        <f t="shared" si="37"/>
        <v>#NUM!</v>
      </c>
      <c r="P273" s="19">
        <f t="shared" si="38"/>
        <v>86</v>
      </c>
      <c r="R273" s="19">
        <f t="shared" si="40"/>
        <v>86</v>
      </c>
      <c r="S273" s="23">
        <f t="shared" si="39"/>
        <v>0</v>
      </c>
    </row>
    <row r="274" spans="2:19" ht="12.75" hidden="1">
      <c r="B274" s="3" t="s">
        <v>34</v>
      </c>
      <c r="M274" s="21">
        <f t="shared" si="35"/>
        <v>0</v>
      </c>
      <c r="N274" s="27">
        <f t="shared" si="36"/>
        <v>0</v>
      </c>
      <c r="O274" s="26" t="e">
        <f t="shared" si="37"/>
        <v>#NUM!</v>
      </c>
      <c r="P274" s="19">
        <f t="shared" si="38"/>
        <v>86</v>
      </c>
      <c r="R274" s="19">
        <f t="shared" si="40"/>
        <v>86</v>
      </c>
      <c r="S274" s="23">
        <f t="shared" si="39"/>
        <v>0</v>
      </c>
    </row>
    <row r="275" spans="1:19" ht="12.75">
      <c r="A275">
        <v>17</v>
      </c>
      <c r="B275">
        <v>9</v>
      </c>
      <c r="C275" t="e">
        <f>DGET(List3!$A$2:$E$999,2,$B274:B275)</f>
        <v>#VALUE!</v>
      </c>
      <c r="D275" t="e">
        <f>DGET(List3!$A$2:$E$999,3,$B274:$B275)</f>
        <v>#VALUE!</v>
      </c>
      <c r="E275" s="4" t="e">
        <f>DGET(List3!$A$2:$E$999,4,$B274:$B275)</f>
        <v>#VALUE!</v>
      </c>
      <c r="F275" s="4" t="e">
        <f>DGET(List3!$A$2:$E$999,5,$B274:$B275)</f>
        <v>#VALUE!</v>
      </c>
      <c r="M275" s="21">
        <f aca="true" t="shared" si="41" ref="M275:M301">SUM(G275:L275)</f>
        <v>0</v>
      </c>
      <c r="N275" s="27">
        <f aca="true" t="shared" si="42" ref="N275:N301">MAX(G275:L275)-MIN(G275:L275)</f>
        <v>0</v>
      </c>
      <c r="O275" s="26" t="e">
        <f t="shared" si="37"/>
        <v>#NUM!</v>
      </c>
      <c r="P275" s="19">
        <f t="shared" si="38"/>
        <v>86</v>
      </c>
      <c r="R275" s="19">
        <f t="shared" si="40"/>
        <v>86</v>
      </c>
      <c r="S275" s="23">
        <f t="shared" si="39"/>
        <v>0</v>
      </c>
    </row>
    <row r="276" spans="2:19" ht="12.75" hidden="1">
      <c r="B276" s="3" t="s">
        <v>34</v>
      </c>
      <c r="M276" s="21">
        <f t="shared" si="41"/>
        <v>0</v>
      </c>
      <c r="N276" s="27">
        <f t="shared" si="42"/>
        <v>0</v>
      </c>
      <c r="O276" s="26" t="e">
        <f t="shared" si="37"/>
        <v>#NUM!</v>
      </c>
      <c r="P276" s="19">
        <f t="shared" si="38"/>
        <v>86</v>
      </c>
      <c r="R276" s="19">
        <f t="shared" si="40"/>
        <v>86</v>
      </c>
      <c r="S276" s="23">
        <f t="shared" si="39"/>
        <v>0</v>
      </c>
    </row>
    <row r="277" spans="1:19" ht="12.75">
      <c r="A277">
        <v>18</v>
      </c>
      <c r="B277">
        <v>10</v>
      </c>
      <c r="C277" t="e">
        <f>DGET(List3!$A$2:$E$999,2,$B276:B277)</f>
        <v>#VALUE!</v>
      </c>
      <c r="D277" t="e">
        <f>DGET(List3!$A$2:$E$999,3,$B276:$B277)</f>
        <v>#VALUE!</v>
      </c>
      <c r="E277" s="4" t="e">
        <f>DGET(List3!$A$2:$E$999,4,$B276:$B277)</f>
        <v>#VALUE!</v>
      </c>
      <c r="F277" s="4" t="e">
        <f>DGET(List3!$A$2:$E$999,5,$B276:$B277)</f>
        <v>#VALUE!</v>
      </c>
      <c r="M277" s="21">
        <f t="shared" si="41"/>
        <v>0</v>
      </c>
      <c r="N277" s="27">
        <f t="shared" si="42"/>
        <v>0</v>
      </c>
      <c r="O277" s="26" t="e">
        <f t="shared" si="37"/>
        <v>#NUM!</v>
      </c>
      <c r="P277" s="19">
        <f t="shared" si="38"/>
        <v>86</v>
      </c>
      <c r="R277" s="19">
        <f t="shared" si="40"/>
        <v>86</v>
      </c>
      <c r="S277" s="23">
        <f t="shared" si="39"/>
        <v>0</v>
      </c>
    </row>
    <row r="278" spans="2:19" ht="12.75" hidden="1">
      <c r="B278" s="3" t="s">
        <v>34</v>
      </c>
      <c r="M278" s="21">
        <f t="shared" si="41"/>
        <v>0</v>
      </c>
      <c r="N278" s="27">
        <f t="shared" si="42"/>
        <v>0</v>
      </c>
      <c r="O278" s="26" t="e">
        <f t="shared" si="37"/>
        <v>#NUM!</v>
      </c>
      <c r="P278" s="19">
        <f t="shared" si="38"/>
        <v>86</v>
      </c>
      <c r="R278" s="19">
        <f t="shared" si="40"/>
        <v>86</v>
      </c>
      <c r="S278" s="23">
        <f t="shared" si="39"/>
        <v>0</v>
      </c>
    </row>
    <row r="279" spans="1:19" ht="12.75">
      <c r="A279">
        <v>19</v>
      </c>
      <c r="B279">
        <v>11</v>
      </c>
      <c r="C279" t="e">
        <f>DGET(List3!$A$2:$E$999,2,$B278:B279)</f>
        <v>#VALUE!</v>
      </c>
      <c r="D279" t="e">
        <f>DGET(List3!$A$2:$E$999,3,$B278:$B279)</f>
        <v>#VALUE!</v>
      </c>
      <c r="E279" s="4" t="e">
        <f>DGET(List3!$A$2:$E$999,4,$B278:$B279)</f>
        <v>#VALUE!</v>
      </c>
      <c r="F279" s="4" t="e">
        <f>DGET(List3!$A$2:$E$999,5,$B278:$B279)</f>
        <v>#VALUE!</v>
      </c>
      <c r="M279" s="21">
        <f t="shared" si="41"/>
        <v>0</v>
      </c>
      <c r="N279" s="27">
        <f t="shared" si="42"/>
        <v>0</v>
      </c>
      <c r="O279" s="26" t="e">
        <f t="shared" si="37"/>
        <v>#NUM!</v>
      </c>
      <c r="P279" s="19">
        <f t="shared" si="38"/>
        <v>86</v>
      </c>
      <c r="R279" s="19">
        <f t="shared" si="40"/>
        <v>86</v>
      </c>
      <c r="S279" s="23">
        <f t="shared" si="39"/>
        <v>0</v>
      </c>
    </row>
    <row r="280" spans="2:19" ht="12.75" hidden="1">
      <c r="B280" s="3" t="s">
        <v>34</v>
      </c>
      <c r="M280" s="21">
        <f t="shared" si="41"/>
        <v>0</v>
      </c>
      <c r="N280" s="27">
        <f t="shared" si="42"/>
        <v>0</v>
      </c>
      <c r="O280" s="26" t="e">
        <f t="shared" si="37"/>
        <v>#NUM!</v>
      </c>
      <c r="P280" s="19">
        <f t="shared" si="38"/>
        <v>86</v>
      </c>
      <c r="R280" s="19">
        <f t="shared" si="40"/>
        <v>86</v>
      </c>
      <c r="S280" s="23">
        <f t="shared" si="39"/>
        <v>0</v>
      </c>
    </row>
    <row r="281" spans="1:19" ht="12.75">
      <c r="A281">
        <v>20</v>
      </c>
      <c r="B281">
        <v>12</v>
      </c>
      <c r="C281" t="e">
        <f>DGET(List3!$A$2:$E$999,2,$B280:B281)</f>
        <v>#VALUE!</v>
      </c>
      <c r="D281" t="e">
        <f>DGET(List3!$A$2:$E$999,3,$B280:$B281)</f>
        <v>#VALUE!</v>
      </c>
      <c r="E281" s="4" t="e">
        <f>DGET(List3!$A$2:$E$999,4,$B280:$B281)</f>
        <v>#VALUE!</v>
      </c>
      <c r="F281" s="4" t="e">
        <f>DGET(List3!$A$2:$E$999,5,$B280:$B281)</f>
        <v>#VALUE!</v>
      </c>
      <c r="M281" s="21">
        <f t="shared" si="41"/>
        <v>0</v>
      </c>
      <c r="N281" s="27">
        <f t="shared" si="42"/>
        <v>0</v>
      </c>
      <c r="O281" s="26" t="e">
        <f t="shared" si="37"/>
        <v>#NUM!</v>
      </c>
      <c r="P281" s="19">
        <f t="shared" si="38"/>
        <v>86</v>
      </c>
      <c r="R281" s="19">
        <f t="shared" si="40"/>
        <v>86</v>
      </c>
      <c r="S281" s="23">
        <f t="shared" si="39"/>
        <v>0</v>
      </c>
    </row>
    <row r="282" spans="2:19" ht="12.75" hidden="1">
      <c r="B282" s="3" t="s">
        <v>34</v>
      </c>
      <c r="M282" s="21">
        <f t="shared" si="41"/>
        <v>0</v>
      </c>
      <c r="N282" s="27">
        <f t="shared" si="42"/>
        <v>0</v>
      </c>
      <c r="O282" s="26" t="e">
        <f t="shared" si="37"/>
        <v>#NUM!</v>
      </c>
      <c r="P282" s="19">
        <f t="shared" si="38"/>
        <v>86</v>
      </c>
      <c r="R282" s="19">
        <f t="shared" si="40"/>
        <v>86</v>
      </c>
      <c r="S282" s="23">
        <f t="shared" si="39"/>
        <v>0</v>
      </c>
    </row>
    <row r="283" spans="1:19" ht="12.75">
      <c r="A283">
        <v>21</v>
      </c>
      <c r="B283">
        <v>13</v>
      </c>
      <c r="C283" t="e">
        <f>DGET(List3!$A$2:$E$999,2,$B282:B283)</f>
        <v>#VALUE!</v>
      </c>
      <c r="D283" t="e">
        <f>DGET(List3!$A$2:$E$999,3,$B282:$B283)</f>
        <v>#VALUE!</v>
      </c>
      <c r="E283" s="4" t="e">
        <f>DGET(List3!$A$2:$E$999,4,$B282:$B283)</f>
        <v>#VALUE!</v>
      </c>
      <c r="F283" s="4" t="e">
        <f>DGET(List3!$A$2:$E$999,5,$B282:$B283)</f>
        <v>#VALUE!</v>
      </c>
      <c r="M283" s="21">
        <f t="shared" si="41"/>
        <v>0</v>
      </c>
      <c r="N283" s="27">
        <f t="shared" si="42"/>
        <v>0</v>
      </c>
      <c r="O283" s="26" t="e">
        <f t="shared" si="37"/>
        <v>#NUM!</v>
      </c>
      <c r="P283" s="19">
        <f t="shared" si="38"/>
        <v>86</v>
      </c>
      <c r="R283" s="19">
        <f t="shared" si="40"/>
        <v>86</v>
      </c>
      <c r="S283" s="23">
        <f t="shared" si="39"/>
        <v>0</v>
      </c>
    </row>
    <row r="284" spans="2:19" ht="12.75" hidden="1">
      <c r="B284" s="3" t="s">
        <v>34</v>
      </c>
      <c r="M284" s="21">
        <f t="shared" si="41"/>
        <v>0</v>
      </c>
      <c r="N284" s="27">
        <f t="shared" si="42"/>
        <v>0</v>
      </c>
      <c r="O284" s="26" t="e">
        <f t="shared" si="37"/>
        <v>#NUM!</v>
      </c>
      <c r="P284" s="19">
        <f t="shared" si="38"/>
        <v>86</v>
      </c>
      <c r="R284" s="19">
        <f t="shared" si="40"/>
        <v>86</v>
      </c>
      <c r="S284" s="23">
        <f t="shared" si="39"/>
        <v>0</v>
      </c>
    </row>
    <row r="285" spans="1:19" ht="12.75">
      <c r="A285">
        <v>22</v>
      </c>
      <c r="B285">
        <v>14</v>
      </c>
      <c r="C285" t="e">
        <f>DGET(List3!$A$2:$E$999,2,$B284:B285)</f>
        <v>#VALUE!</v>
      </c>
      <c r="D285" t="e">
        <f>DGET(List3!$A$2:$E$999,3,$B284:$B285)</f>
        <v>#VALUE!</v>
      </c>
      <c r="E285" s="4" t="e">
        <f>DGET(List3!$A$2:$E$999,4,$B284:$B285)</f>
        <v>#VALUE!</v>
      </c>
      <c r="F285" s="4" t="e">
        <f>DGET(List3!$A$2:$E$999,5,$B284:$B285)</f>
        <v>#VALUE!</v>
      </c>
      <c r="M285" s="21">
        <f t="shared" si="41"/>
        <v>0</v>
      </c>
      <c r="N285" s="27">
        <f t="shared" si="42"/>
        <v>0</v>
      </c>
      <c r="O285" s="26" t="e">
        <f t="shared" si="37"/>
        <v>#NUM!</v>
      </c>
      <c r="P285" s="19">
        <f t="shared" si="38"/>
        <v>86</v>
      </c>
      <c r="R285" s="19">
        <f t="shared" si="40"/>
        <v>86</v>
      </c>
      <c r="S285" s="23">
        <f t="shared" si="39"/>
        <v>0</v>
      </c>
    </row>
    <row r="286" spans="2:19" ht="12.75" hidden="1">
      <c r="B286" s="3" t="s">
        <v>34</v>
      </c>
      <c r="M286" s="21">
        <f t="shared" si="41"/>
        <v>0</v>
      </c>
      <c r="N286" s="27">
        <f t="shared" si="42"/>
        <v>0</v>
      </c>
      <c r="O286" s="26" t="e">
        <f t="shared" si="37"/>
        <v>#NUM!</v>
      </c>
      <c r="P286" s="19">
        <f t="shared" si="38"/>
        <v>86</v>
      </c>
      <c r="R286" s="19">
        <f t="shared" si="40"/>
        <v>86</v>
      </c>
      <c r="S286" s="23">
        <f t="shared" si="39"/>
        <v>0</v>
      </c>
    </row>
    <row r="287" spans="1:19" ht="12.75">
      <c r="A287">
        <v>23</v>
      </c>
      <c r="B287">
        <v>15</v>
      </c>
      <c r="C287" t="e">
        <f>DGET(List3!$A$2:$E$999,2,$B286:B287)</f>
        <v>#VALUE!</v>
      </c>
      <c r="D287" t="e">
        <f>DGET(List3!$A$2:$E$999,3,$B286:$B287)</f>
        <v>#VALUE!</v>
      </c>
      <c r="E287" s="4" t="e">
        <f>DGET(List3!$A$2:$E$999,4,$B286:$B287)</f>
        <v>#VALUE!</v>
      </c>
      <c r="F287" s="4" t="e">
        <f>DGET(List3!$A$2:$E$999,5,$B286:$B287)</f>
        <v>#VALUE!</v>
      </c>
      <c r="M287" s="21">
        <f t="shared" si="41"/>
        <v>0</v>
      </c>
      <c r="N287" s="27">
        <f t="shared" si="42"/>
        <v>0</v>
      </c>
      <c r="O287" s="26" t="e">
        <f t="shared" si="37"/>
        <v>#NUM!</v>
      </c>
      <c r="P287" s="19">
        <f t="shared" si="38"/>
        <v>86</v>
      </c>
      <c r="R287" s="19">
        <f t="shared" si="40"/>
        <v>86</v>
      </c>
      <c r="S287" s="23">
        <f t="shared" si="39"/>
        <v>0</v>
      </c>
    </row>
    <row r="288" spans="2:19" ht="12.75" hidden="1">
      <c r="B288" s="3" t="s">
        <v>34</v>
      </c>
      <c r="M288" s="21">
        <f t="shared" si="41"/>
        <v>0</v>
      </c>
      <c r="N288" s="27">
        <f t="shared" si="42"/>
        <v>0</v>
      </c>
      <c r="O288" s="26" t="e">
        <f t="shared" si="37"/>
        <v>#NUM!</v>
      </c>
      <c r="P288" s="19">
        <f t="shared" si="38"/>
        <v>86</v>
      </c>
      <c r="R288" s="19">
        <f t="shared" si="40"/>
        <v>86</v>
      </c>
      <c r="S288" s="23">
        <f t="shared" si="39"/>
        <v>0</v>
      </c>
    </row>
    <row r="289" spans="1:19" ht="12.75">
      <c r="A289">
        <v>24</v>
      </c>
      <c r="B289">
        <v>16</v>
      </c>
      <c r="C289" t="e">
        <f>DGET(List3!$A$2:$E$999,2,$B288:B289)</f>
        <v>#VALUE!</v>
      </c>
      <c r="D289" t="e">
        <f>DGET(List3!$A$2:$E$999,3,$B288:$B289)</f>
        <v>#VALUE!</v>
      </c>
      <c r="E289" s="4" t="e">
        <f>DGET(List3!$A$2:$E$999,4,$B288:$B289)</f>
        <v>#VALUE!</v>
      </c>
      <c r="F289" s="4" t="e">
        <f>DGET(List3!$A$2:$E$999,5,$B288:$B289)</f>
        <v>#VALUE!</v>
      </c>
      <c r="M289" s="21">
        <f t="shared" si="41"/>
        <v>0</v>
      </c>
      <c r="N289" s="27">
        <f t="shared" si="42"/>
        <v>0</v>
      </c>
      <c r="O289" s="26" t="e">
        <f t="shared" si="37"/>
        <v>#NUM!</v>
      </c>
      <c r="P289" s="19">
        <f t="shared" si="38"/>
        <v>86</v>
      </c>
      <c r="R289" s="19">
        <f t="shared" si="40"/>
        <v>86</v>
      </c>
      <c r="S289" s="23">
        <f t="shared" si="39"/>
        <v>0</v>
      </c>
    </row>
    <row r="290" spans="2:19" ht="12.75" hidden="1">
      <c r="B290" s="3" t="s">
        <v>34</v>
      </c>
      <c r="M290" s="21">
        <f t="shared" si="41"/>
        <v>0</v>
      </c>
      <c r="N290" s="27">
        <f t="shared" si="42"/>
        <v>0</v>
      </c>
      <c r="O290" s="26" t="e">
        <f t="shared" si="37"/>
        <v>#NUM!</v>
      </c>
      <c r="P290" s="19">
        <f t="shared" si="38"/>
        <v>86</v>
      </c>
      <c r="R290" s="19">
        <f t="shared" si="40"/>
        <v>86</v>
      </c>
      <c r="S290" s="23">
        <f t="shared" si="39"/>
        <v>0</v>
      </c>
    </row>
    <row r="291" spans="1:19" ht="12.75">
      <c r="A291">
        <v>25</v>
      </c>
      <c r="B291">
        <v>17</v>
      </c>
      <c r="C291" t="e">
        <f>DGET(List3!$A$2:$E$999,2,$B290:B291)</f>
        <v>#VALUE!</v>
      </c>
      <c r="D291" t="e">
        <f>DGET(List3!$A$2:$E$999,3,$B290:$B291)</f>
        <v>#VALUE!</v>
      </c>
      <c r="E291" s="4" t="e">
        <f>DGET(List3!$A$2:$E$999,4,$B290:$B291)</f>
        <v>#VALUE!</v>
      </c>
      <c r="F291" s="4" t="e">
        <f>DGET(List3!$A$2:$E$999,5,$B290:$B291)</f>
        <v>#VALUE!</v>
      </c>
      <c r="M291" s="21">
        <f t="shared" si="41"/>
        <v>0</v>
      </c>
      <c r="N291" s="27">
        <f t="shared" si="42"/>
        <v>0</v>
      </c>
      <c r="O291" s="26" t="e">
        <f t="shared" si="37"/>
        <v>#NUM!</v>
      </c>
      <c r="P291" s="19">
        <f t="shared" si="38"/>
        <v>86</v>
      </c>
      <c r="R291" s="19">
        <f t="shared" si="40"/>
        <v>86</v>
      </c>
      <c r="S291" s="23">
        <f t="shared" si="39"/>
        <v>0</v>
      </c>
    </row>
    <row r="292" spans="2:19" ht="12.75" hidden="1">
      <c r="B292" s="3" t="s">
        <v>34</v>
      </c>
      <c r="M292" s="21">
        <f t="shared" si="41"/>
        <v>0</v>
      </c>
      <c r="N292" s="27">
        <f t="shared" si="42"/>
        <v>0</v>
      </c>
      <c r="O292" s="26" t="e">
        <f t="shared" si="37"/>
        <v>#NUM!</v>
      </c>
      <c r="P292" s="19">
        <f t="shared" si="38"/>
        <v>86</v>
      </c>
      <c r="R292" s="19">
        <f t="shared" si="40"/>
        <v>86</v>
      </c>
      <c r="S292" s="23">
        <f t="shared" si="39"/>
        <v>0</v>
      </c>
    </row>
    <row r="293" spans="1:19" ht="12.75">
      <c r="A293">
        <v>26</v>
      </c>
      <c r="B293">
        <v>18</v>
      </c>
      <c r="C293" t="e">
        <f>DGET(List3!$A$2:$E$999,2,$B292:B293)</f>
        <v>#VALUE!</v>
      </c>
      <c r="D293" t="e">
        <f>DGET(List3!$A$2:$E$999,3,$B292:$B293)</f>
        <v>#VALUE!</v>
      </c>
      <c r="E293" s="4" t="e">
        <f>DGET(List3!$A$2:$E$999,4,$B292:$B293)</f>
        <v>#VALUE!</v>
      </c>
      <c r="F293" s="4" t="e">
        <f>DGET(List3!$A$2:$E$999,5,$B292:$B293)</f>
        <v>#VALUE!</v>
      </c>
      <c r="M293" s="21">
        <f t="shared" si="41"/>
        <v>0</v>
      </c>
      <c r="N293" s="27">
        <f t="shared" si="42"/>
        <v>0</v>
      </c>
      <c r="O293" s="26" t="e">
        <f t="shared" si="37"/>
        <v>#NUM!</v>
      </c>
      <c r="P293" s="19">
        <f t="shared" si="38"/>
        <v>86</v>
      </c>
      <c r="R293" s="19">
        <f t="shared" si="40"/>
        <v>86</v>
      </c>
      <c r="S293" s="23">
        <f t="shared" si="39"/>
        <v>0</v>
      </c>
    </row>
    <row r="294" spans="2:19" ht="12.75" hidden="1">
      <c r="B294" s="3" t="s">
        <v>34</v>
      </c>
      <c r="M294" s="21">
        <f t="shared" si="41"/>
        <v>0</v>
      </c>
      <c r="N294" s="27">
        <f t="shared" si="42"/>
        <v>0</v>
      </c>
      <c r="O294" s="26" t="e">
        <f t="shared" si="37"/>
        <v>#NUM!</v>
      </c>
      <c r="P294" s="19">
        <f t="shared" si="38"/>
        <v>86</v>
      </c>
      <c r="R294" s="19">
        <f t="shared" si="40"/>
        <v>86</v>
      </c>
      <c r="S294" s="23">
        <f t="shared" si="39"/>
        <v>0</v>
      </c>
    </row>
    <row r="295" spans="1:19" ht="12.75">
      <c r="A295">
        <v>27</v>
      </c>
      <c r="B295">
        <v>19</v>
      </c>
      <c r="C295" t="e">
        <f>DGET(List3!$A$2:$E$999,2,$B294:B295)</f>
        <v>#VALUE!</v>
      </c>
      <c r="D295" t="e">
        <f>DGET(List3!$A$2:$E$999,3,$B294:$B295)</f>
        <v>#VALUE!</v>
      </c>
      <c r="E295" s="4" t="e">
        <f>DGET(List3!$A$2:$E$999,4,$B294:$B295)</f>
        <v>#VALUE!</v>
      </c>
      <c r="F295" s="4" t="e">
        <f>DGET(List3!$A$2:$E$999,5,$B294:$B295)</f>
        <v>#VALUE!</v>
      </c>
      <c r="M295" s="21">
        <f t="shared" si="41"/>
        <v>0</v>
      </c>
      <c r="N295" s="27">
        <f t="shared" si="42"/>
        <v>0</v>
      </c>
      <c r="O295" s="26" t="e">
        <f t="shared" si="37"/>
        <v>#NUM!</v>
      </c>
      <c r="P295" s="19">
        <f t="shared" si="38"/>
        <v>86</v>
      </c>
      <c r="R295" s="19">
        <f t="shared" si="40"/>
        <v>86</v>
      </c>
      <c r="S295" s="23">
        <f t="shared" si="39"/>
        <v>0</v>
      </c>
    </row>
    <row r="296" spans="2:19" ht="12.75" hidden="1">
      <c r="B296" s="3" t="s">
        <v>34</v>
      </c>
      <c r="M296" s="21">
        <f t="shared" si="41"/>
        <v>0</v>
      </c>
      <c r="N296" s="27">
        <f t="shared" si="42"/>
        <v>0</v>
      </c>
      <c r="O296" s="26" t="e">
        <f t="shared" si="37"/>
        <v>#NUM!</v>
      </c>
      <c r="P296" s="19">
        <f t="shared" si="38"/>
        <v>86</v>
      </c>
      <c r="R296" s="19">
        <f t="shared" si="40"/>
        <v>86</v>
      </c>
      <c r="S296" s="23">
        <f t="shared" si="39"/>
        <v>0</v>
      </c>
    </row>
    <row r="297" spans="1:19" ht="12.75">
      <c r="A297">
        <v>28</v>
      </c>
      <c r="B297">
        <v>20</v>
      </c>
      <c r="C297" t="e">
        <f>DGET(List3!$A$2:$E$999,2,$B296:B297)</f>
        <v>#VALUE!</v>
      </c>
      <c r="D297" t="e">
        <f>DGET(List3!$A$2:$E$999,3,$B296:$B297)</f>
        <v>#VALUE!</v>
      </c>
      <c r="E297" s="4" t="e">
        <f>DGET(List3!$A$2:$E$999,4,$B296:$B297)</f>
        <v>#VALUE!</v>
      </c>
      <c r="F297" s="4" t="e">
        <f>DGET(List3!$A$2:$E$999,5,$B296:$B297)</f>
        <v>#VALUE!</v>
      </c>
      <c r="M297" s="21">
        <f t="shared" si="41"/>
        <v>0</v>
      </c>
      <c r="N297" s="27">
        <f t="shared" si="42"/>
        <v>0</v>
      </c>
      <c r="O297" s="26" t="e">
        <f t="shared" si="37"/>
        <v>#NUM!</v>
      </c>
      <c r="P297" s="19">
        <f t="shared" si="38"/>
        <v>86</v>
      </c>
      <c r="R297" s="19">
        <f t="shared" si="40"/>
        <v>86</v>
      </c>
      <c r="S297" s="23">
        <f t="shared" si="39"/>
        <v>0</v>
      </c>
    </row>
    <row r="298" spans="2:19" ht="12.75" hidden="1">
      <c r="B298" s="3" t="s">
        <v>34</v>
      </c>
      <c r="M298" s="21">
        <f t="shared" si="41"/>
        <v>0</v>
      </c>
      <c r="N298" s="27">
        <f t="shared" si="42"/>
        <v>0</v>
      </c>
      <c r="O298" s="26" t="e">
        <f t="shared" si="37"/>
        <v>#NUM!</v>
      </c>
      <c r="P298" s="19">
        <f t="shared" si="38"/>
        <v>86</v>
      </c>
      <c r="R298" s="19">
        <f t="shared" si="40"/>
        <v>86</v>
      </c>
      <c r="S298" s="23">
        <f t="shared" si="39"/>
        <v>0</v>
      </c>
    </row>
    <row r="299" spans="1:19" ht="12.75">
      <c r="A299">
        <v>29</v>
      </c>
      <c r="B299">
        <v>21</v>
      </c>
      <c r="C299" t="e">
        <f>DGET(List3!$A$2:$E$999,2,$B298:B299)</f>
        <v>#VALUE!</v>
      </c>
      <c r="D299" t="e">
        <f>DGET(List3!$A$2:$E$999,3,$B298:$B299)</f>
        <v>#VALUE!</v>
      </c>
      <c r="E299" s="4" t="e">
        <f>DGET(List3!$A$2:$E$999,4,$B298:$B299)</f>
        <v>#VALUE!</v>
      </c>
      <c r="F299" s="4" t="e">
        <f>DGET(List3!$A$2:$E$999,5,$B298:$B299)</f>
        <v>#VALUE!</v>
      </c>
      <c r="M299" s="21">
        <f t="shared" si="41"/>
        <v>0</v>
      </c>
      <c r="N299" s="27">
        <f t="shared" si="42"/>
        <v>0</v>
      </c>
      <c r="O299" s="26" t="e">
        <f t="shared" si="37"/>
        <v>#NUM!</v>
      </c>
      <c r="P299" s="19">
        <f t="shared" si="38"/>
        <v>86</v>
      </c>
      <c r="R299" s="19">
        <f t="shared" si="40"/>
        <v>86</v>
      </c>
      <c r="S299" s="23">
        <f t="shared" si="39"/>
        <v>0</v>
      </c>
    </row>
    <row r="300" spans="2:19" ht="12.75" hidden="1">
      <c r="B300" s="3" t="s">
        <v>34</v>
      </c>
      <c r="M300" s="21">
        <f t="shared" si="41"/>
        <v>0</v>
      </c>
      <c r="N300" s="27">
        <f t="shared" si="42"/>
        <v>0</v>
      </c>
      <c r="O300" s="26" t="e">
        <f t="shared" si="37"/>
        <v>#NUM!</v>
      </c>
      <c r="P300" s="19">
        <f t="shared" si="38"/>
        <v>86</v>
      </c>
      <c r="R300" s="19">
        <f t="shared" si="40"/>
        <v>86</v>
      </c>
      <c r="S300" s="23">
        <f t="shared" si="39"/>
        <v>0</v>
      </c>
    </row>
    <row r="301" spans="1:19" ht="12.75">
      <c r="A301">
        <v>30</v>
      </c>
      <c r="B301">
        <v>22</v>
      </c>
      <c r="C301" t="e">
        <f>DGET(List3!$A$2:$E$999,2,$B300:B301)</f>
        <v>#VALUE!</v>
      </c>
      <c r="D301" t="e">
        <f>DGET(List3!$A$2:$E$999,3,$B300:$B301)</f>
        <v>#VALUE!</v>
      </c>
      <c r="E301" s="4" t="e">
        <f>DGET(List3!$A$2:$E$999,4,$B300:$B301)</f>
        <v>#VALUE!</v>
      </c>
      <c r="F301" s="4" t="e">
        <f>DGET(List3!$A$2:$E$999,5,$B300:$B301)</f>
        <v>#VALUE!</v>
      </c>
      <c r="M301" s="21">
        <f t="shared" si="41"/>
        <v>0</v>
      </c>
      <c r="N301" s="27">
        <f t="shared" si="42"/>
        <v>0</v>
      </c>
      <c r="O301" s="26" t="e">
        <f t="shared" si="37"/>
        <v>#NUM!</v>
      </c>
      <c r="P301" s="19">
        <f t="shared" si="38"/>
        <v>86</v>
      </c>
      <c r="R301" s="19">
        <f t="shared" si="40"/>
        <v>86</v>
      </c>
      <c r="S301" s="23">
        <f>M301/6</f>
        <v>0</v>
      </c>
    </row>
    <row r="302" ht="12.75">
      <c r="N302" s="20"/>
    </row>
    <row r="303" spans="2:14" ht="15.75">
      <c r="B303" s="60" t="s">
        <v>520</v>
      </c>
      <c r="C303" s="60"/>
      <c r="D303" s="60"/>
      <c r="N303" s="20"/>
    </row>
    <row r="304" spans="2:19" ht="12.75">
      <c r="B304" s="3" t="s">
        <v>34</v>
      </c>
      <c r="C304" s="1" t="s">
        <v>0</v>
      </c>
      <c r="D304" s="1" t="s">
        <v>1</v>
      </c>
      <c r="E304" s="1" t="s">
        <v>2</v>
      </c>
      <c r="F304" s="1" t="s">
        <v>3</v>
      </c>
      <c r="G304" s="1" t="s">
        <v>4</v>
      </c>
      <c r="H304" s="1">
        <v>2</v>
      </c>
      <c r="I304" s="1" t="s">
        <v>5</v>
      </c>
      <c r="J304" s="1" t="s">
        <v>6</v>
      </c>
      <c r="K304" s="1" t="s">
        <v>7</v>
      </c>
      <c r="L304" s="1" t="s">
        <v>8</v>
      </c>
      <c r="M304" s="1" t="s">
        <v>9</v>
      </c>
      <c r="N304" s="1" t="s">
        <v>10</v>
      </c>
      <c r="O304" s="1" t="s">
        <v>11</v>
      </c>
      <c r="P304" s="1" t="s">
        <v>528</v>
      </c>
      <c r="Q304" s="1" t="s">
        <v>529</v>
      </c>
      <c r="R304" s="1" t="s">
        <v>530</v>
      </c>
      <c r="S304" s="1" t="s">
        <v>527</v>
      </c>
    </row>
    <row r="305" spans="1:19" ht="12.75">
      <c r="A305">
        <v>1</v>
      </c>
      <c r="B305">
        <v>0</v>
      </c>
      <c r="C305" t="e">
        <f>DGET(List3!$A$2:$E$999,2,$B304:B305)</f>
        <v>#VALUE!</v>
      </c>
      <c r="D305" t="e">
        <f>DGET(List3!$A$2:$E$999,3,$B304:$B305)</f>
        <v>#VALUE!</v>
      </c>
      <c r="E305" s="4" t="e">
        <f>DGET(List3!$A$2:$E$999,4,$B304:$B305)</f>
        <v>#VALUE!</v>
      </c>
      <c r="F305" s="4" t="e">
        <f>DGET(List3!$A$2:$E$999,5,$B304:$B305)</f>
        <v>#VALUE!</v>
      </c>
      <c r="M305" s="21">
        <f aca="true" t="shared" si="43" ref="M305:M336">SUM(G305:L305)</f>
        <v>0</v>
      </c>
      <c r="N305" s="27">
        <f aca="true" t="shared" si="44" ref="N305:N336">MAX(G305:L305)-MIN(G305:L305)</f>
        <v>0</v>
      </c>
      <c r="O305" s="26" t="e">
        <f aca="true" t="shared" si="45" ref="O305:O361">SMALL(G305:L305,5)-SMALL(G305:L305,2)</f>
        <v>#NUM!</v>
      </c>
      <c r="P305" s="19">
        <f aca="true" t="shared" si="46" ref="P305:P361">86-(M305-$K$363)</f>
        <v>86</v>
      </c>
      <c r="Q305" s="19">
        <v>5</v>
      </c>
      <c r="R305" s="19">
        <f>P305+Q305</f>
        <v>91</v>
      </c>
      <c r="S305" s="23">
        <f aca="true" t="shared" si="47" ref="S305:S360">M305/6</f>
        <v>0</v>
      </c>
    </row>
    <row r="306" spans="2:19" ht="12.75" hidden="1">
      <c r="B306" s="3" t="s">
        <v>34</v>
      </c>
      <c r="M306" s="21">
        <f t="shared" si="43"/>
        <v>0</v>
      </c>
      <c r="N306" s="27">
        <f t="shared" si="44"/>
        <v>0</v>
      </c>
      <c r="O306" s="26" t="e">
        <f t="shared" si="45"/>
        <v>#NUM!</v>
      </c>
      <c r="P306" s="19">
        <f t="shared" si="46"/>
        <v>86</v>
      </c>
      <c r="R306" s="19">
        <f aca="true" t="shared" si="48" ref="R306:R361">P306+Q306</f>
        <v>86</v>
      </c>
      <c r="S306" s="23">
        <f t="shared" si="47"/>
        <v>0</v>
      </c>
    </row>
    <row r="307" spans="1:19" ht="12.75">
      <c r="A307">
        <v>2</v>
      </c>
      <c r="B307">
        <v>0</v>
      </c>
      <c r="C307" t="e">
        <f>DGET(List3!$A$2:$E$999,2,$B306:B307)</f>
        <v>#VALUE!</v>
      </c>
      <c r="D307" t="e">
        <f>DGET(List3!$A$2:$E$999,3,$B306:$B307)</f>
        <v>#VALUE!</v>
      </c>
      <c r="E307" s="4" t="e">
        <f>DGET(List3!$A$2:$E$999,4,$B306:$B307)</f>
        <v>#VALUE!</v>
      </c>
      <c r="F307" s="4" t="e">
        <f>DGET(List3!$A$2:$E$999,5,$B306:$B307)</f>
        <v>#VALUE!</v>
      </c>
      <c r="M307" s="21">
        <f t="shared" si="43"/>
        <v>0</v>
      </c>
      <c r="N307" s="27">
        <f t="shared" si="44"/>
        <v>0</v>
      </c>
      <c r="O307" s="26" t="e">
        <f t="shared" si="45"/>
        <v>#NUM!</v>
      </c>
      <c r="P307" s="19">
        <f t="shared" si="46"/>
        <v>86</v>
      </c>
      <c r="Q307" s="19">
        <v>3</v>
      </c>
      <c r="R307" s="19">
        <f t="shared" si="48"/>
        <v>89</v>
      </c>
      <c r="S307" s="23">
        <f t="shared" si="47"/>
        <v>0</v>
      </c>
    </row>
    <row r="308" spans="2:19" ht="12.75" hidden="1">
      <c r="B308" s="3" t="s">
        <v>34</v>
      </c>
      <c r="M308" s="21">
        <f t="shared" si="43"/>
        <v>0</v>
      </c>
      <c r="N308" s="27">
        <f t="shared" si="44"/>
        <v>0</v>
      </c>
      <c r="O308" s="26" t="e">
        <f t="shared" si="45"/>
        <v>#NUM!</v>
      </c>
      <c r="P308" s="19">
        <f t="shared" si="46"/>
        <v>86</v>
      </c>
      <c r="R308" s="19">
        <f t="shared" si="48"/>
        <v>86</v>
      </c>
      <c r="S308" s="23">
        <f t="shared" si="47"/>
        <v>0</v>
      </c>
    </row>
    <row r="309" spans="1:19" ht="12.75">
      <c r="A309">
        <v>3</v>
      </c>
      <c r="B309">
        <v>0</v>
      </c>
      <c r="C309" t="e">
        <f>DGET(List3!$A$2:$E$999,2,$B308:B309)</f>
        <v>#VALUE!</v>
      </c>
      <c r="D309" t="e">
        <f>DGET(List3!$A$2:$E$999,3,$B308:$B309)</f>
        <v>#VALUE!</v>
      </c>
      <c r="E309" s="4" t="e">
        <f>DGET(List3!$A$2:$E$999,4,$B308:$B309)</f>
        <v>#VALUE!</v>
      </c>
      <c r="F309" s="4" t="e">
        <f>DGET(List3!$A$2:$E$999,5,$B308:$B309)</f>
        <v>#VALUE!</v>
      </c>
      <c r="M309" s="21">
        <f t="shared" si="43"/>
        <v>0</v>
      </c>
      <c r="N309" s="27">
        <f t="shared" si="44"/>
        <v>0</v>
      </c>
      <c r="O309" s="26" t="e">
        <f t="shared" si="45"/>
        <v>#NUM!</v>
      </c>
      <c r="P309" s="19">
        <f t="shared" si="46"/>
        <v>86</v>
      </c>
      <c r="Q309" s="19">
        <v>1</v>
      </c>
      <c r="R309" s="19">
        <f t="shared" si="48"/>
        <v>87</v>
      </c>
      <c r="S309" s="23">
        <f t="shared" si="47"/>
        <v>0</v>
      </c>
    </row>
    <row r="310" spans="2:19" ht="12.75" hidden="1">
      <c r="B310" s="3" t="s">
        <v>34</v>
      </c>
      <c r="M310" s="21">
        <f t="shared" si="43"/>
        <v>0</v>
      </c>
      <c r="N310" s="27">
        <f t="shared" si="44"/>
        <v>0</v>
      </c>
      <c r="O310" s="26" t="e">
        <f t="shared" si="45"/>
        <v>#NUM!</v>
      </c>
      <c r="P310" s="19">
        <f t="shared" si="46"/>
        <v>86</v>
      </c>
      <c r="R310" s="19">
        <f t="shared" si="48"/>
        <v>86</v>
      </c>
      <c r="S310" s="23">
        <f t="shared" si="47"/>
        <v>0</v>
      </c>
    </row>
    <row r="311" spans="1:19" ht="12.75">
      <c r="A311">
        <v>4</v>
      </c>
      <c r="B311">
        <v>0</v>
      </c>
      <c r="C311" t="e">
        <f>DGET(List3!$A$2:$E$999,2,$B310:B311)</f>
        <v>#VALUE!</v>
      </c>
      <c r="D311" t="e">
        <f>DGET(List3!$A$2:$E$999,3,$B310:$B311)</f>
        <v>#VALUE!</v>
      </c>
      <c r="E311" s="4" t="e">
        <f>DGET(List3!$A$2:$E$999,4,$B310:$B311)</f>
        <v>#VALUE!</v>
      </c>
      <c r="F311" s="4" t="e">
        <f>DGET(List3!$A$2:$E$999,5,$B310:$B311)</f>
        <v>#VALUE!</v>
      </c>
      <c r="M311" s="21">
        <f t="shared" si="43"/>
        <v>0</v>
      </c>
      <c r="N311" s="27">
        <f t="shared" si="44"/>
        <v>0</v>
      </c>
      <c r="O311" s="26" t="e">
        <f t="shared" si="45"/>
        <v>#NUM!</v>
      </c>
      <c r="P311" s="19">
        <f t="shared" si="46"/>
        <v>86</v>
      </c>
      <c r="R311" s="19">
        <f t="shared" si="48"/>
        <v>86</v>
      </c>
      <c r="S311" s="23">
        <f t="shared" si="47"/>
        <v>0</v>
      </c>
    </row>
    <row r="312" spans="2:19" ht="12.75" hidden="1">
      <c r="B312" s="3" t="s">
        <v>34</v>
      </c>
      <c r="M312" s="21">
        <f t="shared" si="43"/>
        <v>0</v>
      </c>
      <c r="N312" s="27">
        <f t="shared" si="44"/>
        <v>0</v>
      </c>
      <c r="O312" s="26" t="e">
        <f t="shared" si="45"/>
        <v>#NUM!</v>
      </c>
      <c r="P312" s="19">
        <f t="shared" si="46"/>
        <v>86</v>
      </c>
      <c r="R312" s="19">
        <f t="shared" si="48"/>
        <v>86</v>
      </c>
      <c r="S312" s="23">
        <f t="shared" si="47"/>
        <v>0</v>
      </c>
    </row>
    <row r="313" spans="1:19" ht="12.75">
      <c r="A313">
        <v>5</v>
      </c>
      <c r="B313">
        <v>0</v>
      </c>
      <c r="C313" t="e">
        <f>DGET(List3!$A$2:$E$999,2,$B312:B313)</f>
        <v>#VALUE!</v>
      </c>
      <c r="D313" t="e">
        <f>DGET(List3!$A$2:$E$999,3,$B312:$B313)</f>
        <v>#VALUE!</v>
      </c>
      <c r="E313" s="4" t="e">
        <f>DGET(List3!$A$2:$E$999,4,$B312:$B313)</f>
        <v>#VALUE!</v>
      </c>
      <c r="F313" s="4" t="e">
        <f>DGET(List3!$A$2:$E$999,5,$B312:$B313)</f>
        <v>#VALUE!</v>
      </c>
      <c r="M313" s="21">
        <f t="shared" si="43"/>
        <v>0</v>
      </c>
      <c r="N313" s="27">
        <f t="shared" si="44"/>
        <v>0</v>
      </c>
      <c r="O313" s="26" t="e">
        <f t="shared" si="45"/>
        <v>#NUM!</v>
      </c>
      <c r="P313" s="19">
        <f t="shared" si="46"/>
        <v>86</v>
      </c>
      <c r="R313" s="19">
        <f t="shared" si="48"/>
        <v>86</v>
      </c>
      <c r="S313" s="23">
        <f t="shared" si="47"/>
        <v>0</v>
      </c>
    </row>
    <row r="314" spans="2:19" ht="12.75" hidden="1">
      <c r="B314" s="3" t="s">
        <v>34</v>
      </c>
      <c r="M314" s="21">
        <f t="shared" si="43"/>
        <v>0</v>
      </c>
      <c r="N314" s="27">
        <f t="shared" si="44"/>
        <v>0</v>
      </c>
      <c r="O314" s="26" t="e">
        <f t="shared" si="45"/>
        <v>#NUM!</v>
      </c>
      <c r="P314" s="19">
        <f t="shared" si="46"/>
        <v>86</v>
      </c>
      <c r="R314" s="19">
        <f t="shared" si="48"/>
        <v>86</v>
      </c>
      <c r="S314" s="23">
        <f t="shared" si="47"/>
        <v>0</v>
      </c>
    </row>
    <row r="315" spans="1:19" ht="12.75">
      <c r="A315">
        <v>6</v>
      </c>
      <c r="B315">
        <v>0</v>
      </c>
      <c r="C315" t="e">
        <f>DGET(List3!$A$2:$E$999,2,$B314:B315)</f>
        <v>#VALUE!</v>
      </c>
      <c r="D315" t="e">
        <f>DGET(List3!$A$2:$E$999,3,$B314:$B315)</f>
        <v>#VALUE!</v>
      </c>
      <c r="E315" s="4" t="e">
        <f>DGET(List3!$A$2:$E$999,4,$B314:$B315)</f>
        <v>#VALUE!</v>
      </c>
      <c r="F315" s="4" t="e">
        <f>DGET(List3!$A$2:$E$999,5,$B314:$B315)</f>
        <v>#VALUE!</v>
      </c>
      <c r="M315" s="21">
        <f t="shared" si="43"/>
        <v>0</v>
      </c>
      <c r="N315" s="27">
        <f t="shared" si="44"/>
        <v>0</v>
      </c>
      <c r="O315" s="26" t="e">
        <f t="shared" si="45"/>
        <v>#NUM!</v>
      </c>
      <c r="P315" s="19">
        <f t="shared" si="46"/>
        <v>86</v>
      </c>
      <c r="R315" s="19">
        <f t="shared" si="48"/>
        <v>86</v>
      </c>
      <c r="S315" s="23">
        <f t="shared" si="47"/>
        <v>0</v>
      </c>
    </row>
    <row r="316" spans="2:19" ht="12.75" hidden="1">
      <c r="B316" s="3" t="s">
        <v>34</v>
      </c>
      <c r="M316" s="21">
        <f t="shared" si="43"/>
        <v>0</v>
      </c>
      <c r="N316" s="27">
        <f t="shared" si="44"/>
        <v>0</v>
      </c>
      <c r="O316" s="26" t="e">
        <f t="shared" si="45"/>
        <v>#NUM!</v>
      </c>
      <c r="P316" s="19">
        <f t="shared" si="46"/>
        <v>86</v>
      </c>
      <c r="R316" s="19">
        <f t="shared" si="48"/>
        <v>86</v>
      </c>
      <c r="S316" s="23">
        <f t="shared" si="47"/>
        <v>0</v>
      </c>
    </row>
    <row r="317" spans="1:19" ht="12.75">
      <c r="A317">
        <v>7</v>
      </c>
      <c r="B317">
        <v>0</v>
      </c>
      <c r="C317" t="e">
        <f>DGET(List3!$A$2:$E$999,2,$B316:B317)</f>
        <v>#VALUE!</v>
      </c>
      <c r="D317" t="e">
        <f>DGET(List3!$A$2:$E$999,3,$B316:$B317)</f>
        <v>#VALUE!</v>
      </c>
      <c r="E317" s="4" t="e">
        <f>DGET(List3!$A$2:$E$999,4,$B316:$B317)</f>
        <v>#VALUE!</v>
      </c>
      <c r="F317" s="4" t="e">
        <f>DGET(List3!$A$2:$E$999,5,$B316:$B317)</f>
        <v>#VALUE!</v>
      </c>
      <c r="M317" s="21">
        <f t="shared" si="43"/>
        <v>0</v>
      </c>
      <c r="N317" s="27">
        <f t="shared" si="44"/>
        <v>0</v>
      </c>
      <c r="O317" s="26" t="e">
        <f t="shared" si="45"/>
        <v>#NUM!</v>
      </c>
      <c r="P317" s="19">
        <f t="shared" si="46"/>
        <v>86</v>
      </c>
      <c r="R317" s="19">
        <f t="shared" si="48"/>
        <v>86</v>
      </c>
      <c r="S317" s="23">
        <f t="shared" si="47"/>
        <v>0</v>
      </c>
    </row>
    <row r="318" spans="2:19" ht="12.75" hidden="1">
      <c r="B318" s="3" t="s">
        <v>34</v>
      </c>
      <c r="M318" s="21">
        <f t="shared" si="43"/>
        <v>0</v>
      </c>
      <c r="N318" s="27">
        <f t="shared" si="44"/>
        <v>0</v>
      </c>
      <c r="O318" s="26" t="e">
        <f t="shared" si="45"/>
        <v>#NUM!</v>
      </c>
      <c r="P318" s="19">
        <f t="shared" si="46"/>
        <v>86</v>
      </c>
      <c r="R318" s="19">
        <f t="shared" si="48"/>
        <v>86</v>
      </c>
      <c r="S318" s="23">
        <f t="shared" si="47"/>
        <v>0</v>
      </c>
    </row>
    <row r="319" spans="1:19" ht="12.75">
      <c r="A319">
        <v>8</v>
      </c>
      <c r="B319">
        <v>0</v>
      </c>
      <c r="C319" t="e">
        <f>DGET(List3!$A$2:$E$999,2,$B318:B319)</f>
        <v>#VALUE!</v>
      </c>
      <c r="D319" t="e">
        <f>DGET(List3!$A$2:$E$999,3,$B318:$B319)</f>
        <v>#VALUE!</v>
      </c>
      <c r="E319" s="4" t="e">
        <f>DGET(List3!$A$2:$E$999,4,$B318:$B319)</f>
        <v>#VALUE!</v>
      </c>
      <c r="F319" s="4" t="e">
        <f>DGET(List3!$A$2:$E$999,5,$B318:$B319)</f>
        <v>#VALUE!</v>
      </c>
      <c r="M319" s="21">
        <f t="shared" si="43"/>
        <v>0</v>
      </c>
      <c r="N319" s="27">
        <f t="shared" si="44"/>
        <v>0</v>
      </c>
      <c r="O319" s="26" t="e">
        <f t="shared" si="45"/>
        <v>#NUM!</v>
      </c>
      <c r="P319" s="19">
        <f t="shared" si="46"/>
        <v>86</v>
      </c>
      <c r="R319" s="19">
        <f t="shared" si="48"/>
        <v>86</v>
      </c>
      <c r="S319" s="23">
        <f t="shared" si="47"/>
        <v>0</v>
      </c>
    </row>
    <row r="320" spans="2:19" ht="12.75" hidden="1">
      <c r="B320" s="3" t="s">
        <v>34</v>
      </c>
      <c r="M320" s="21">
        <f t="shared" si="43"/>
        <v>0</v>
      </c>
      <c r="N320" s="27">
        <f t="shared" si="44"/>
        <v>0</v>
      </c>
      <c r="O320" s="26" t="e">
        <f t="shared" si="45"/>
        <v>#NUM!</v>
      </c>
      <c r="P320" s="19">
        <f t="shared" si="46"/>
        <v>86</v>
      </c>
      <c r="R320" s="19">
        <f t="shared" si="48"/>
        <v>86</v>
      </c>
      <c r="S320" s="23">
        <f t="shared" si="47"/>
        <v>0</v>
      </c>
    </row>
    <row r="321" spans="1:19" ht="12.75">
      <c r="A321">
        <v>9</v>
      </c>
      <c r="B321">
        <v>0</v>
      </c>
      <c r="C321" t="e">
        <f>DGET(List3!$A$2:$E$999,2,$B320:B321)</f>
        <v>#VALUE!</v>
      </c>
      <c r="D321" t="e">
        <f>DGET(List3!$A$2:$E$999,3,$B320:$B321)</f>
        <v>#VALUE!</v>
      </c>
      <c r="E321" s="4" t="e">
        <f>DGET(List3!$A$2:$E$999,4,$B320:$B321)</f>
        <v>#VALUE!</v>
      </c>
      <c r="F321" s="4" t="e">
        <f>DGET(List3!$A$2:$E$999,5,$B320:$B321)</f>
        <v>#VALUE!</v>
      </c>
      <c r="M321" s="21">
        <f t="shared" si="43"/>
        <v>0</v>
      </c>
      <c r="N321" s="27">
        <f t="shared" si="44"/>
        <v>0</v>
      </c>
      <c r="O321" s="26" t="e">
        <f t="shared" si="45"/>
        <v>#NUM!</v>
      </c>
      <c r="P321" s="19">
        <f t="shared" si="46"/>
        <v>86</v>
      </c>
      <c r="R321" s="19">
        <f t="shared" si="48"/>
        <v>86</v>
      </c>
      <c r="S321" s="23">
        <f t="shared" si="47"/>
        <v>0</v>
      </c>
    </row>
    <row r="322" spans="2:19" ht="12.75" hidden="1">
      <c r="B322" s="3" t="s">
        <v>34</v>
      </c>
      <c r="M322" s="21">
        <f t="shared" si="43"/>
        <v>0</v>
      </c>
      <c r="N322" s="27">
        <f t="shared" si="44"/>
        <v>0</v>
      </c>
      <c r="O322" s="26" t="e">
        <f t="shared" si="45"/>
        <v>#NUM!</v>
      </c>
      <c r="P322" s="19">
        <f t="shared" si="46"/>
        <v>86</v>
      </c>
      <c r="R322" s="19">
        <f t="shared" si="48"/>
        <v>86</v>
      </c>
      <c r="S322" s="23">
        <f t="shared" si="47"/>
        <v>0</v>
      </c>
    </row>
    <row r="323" spans="1:19" ht="12.75">
      <c r="A323">
        <v>10</v>
      </c>
      <c r="B323">
        <v>0</v>
      </c>
      <c r="C323" t="e">
        <f>DGET(List3!$A$2:$E$999,2,$B322:B323)</f>
        <v>#VALUE!</v>
      </c>
      <c r="D323" t="e">
        <f>DGET(List3!$A$2:$E$999,3,$B322:$B323)</f>
        <v>#VALUE!</v>
      </c>
      <c r="E323" s="4" t="e">
        <f>DGET(List3!$A$2:$E$999,4,$B322:$B323)</f>
        <v>#VALUE!</v>
      </c>
      <c r="F323" s="4" t="e">
        <f>DGET(List3!$A$2:$E$999,5,$B322:$B323)</f>
        <v>#VALUE!</v>
      </c>
      <c r="M323" s="21">
        <f t="shared" si="43"/>
        <v>0</v>
      </c>
      <c r="N323" s="27">
        <f t="shared" si="44"/>
        <v>0</v>
      </c>
      <c r="O323" s="26" t="e">
        <f t="shared" si="45"/>
        <v>#NUM!</v>
      </c>
      <c r="P323" s="19">
        <f t="shared" si="46"/>
        <v>86</v>
      </c>
      <c r="R323" s="19">
        <f t="shared" si="48"/>
        <v>86</v>
      </c>
      <c r="S323" s="23">
        <f t="shared" si="47"/>
        <v>0</v>
      </c>
    </row>
    <row r="324" spans="2:19" ht="12.75" hidden="1">
      <c r="B324" s="3" t="s">
        <v>34</v>
      </c>
      <c r="M324" s="21">
        <f t="shared" si="43"/>
        <v>0</v>
      </c>
      <c r="N324" s="27">
        <f t="shared" si="44"/>
        <v>0</v>
      </c>
      <c r="O324" s="26" t="e">
        <f t="shared" si="45"/>
        <v>#NUM!</v>
      </c>
      <c r="P324" s="19">
        <f t="shared" si="46"/>
        <v>86</v>
      </c>
      <c r="R324" s="19">
        <f t="shared" si="48"/>
        <v>86</v>
      </c>
      <c r="S324" s="23">
        <f t="shared" si="47"/>
        <v>0</v>
      </c>
    </row>
    <row r="325" spans="1:19" ht="12.75">
      <c r="A325">
        <v>11</v>
      </c>
      <c r="B325">
        <v>0</v>
      </c>
      <c r="C325" t="e">
        <f>DGET(List3!$A$2:$E$999,2,$B324:B325)</f>
        <v>#VALUE!</v>
      </c>
      <c r="D325" t="e">
        <f>DGET(List3!$A$2:$E$999,3,$B324:$B325)</f>
        <v>#VALUE!</v>
      </c>
      <c r="E325" s="4" t="e">
        <f>DGET(List3!$A$2:$E$999,4,$B324:$B325)</f>
        <v>#VALUE!</v>
      </c>
      <c r="F325" s="4" t="e">
        <f>DGET(List3!$A$2:$E$999,5,$B324:$B325)</f>
        <v>#VALUE!</v>
      </c>
      <c r="M325" s="21">
        <f t="shared" si="43"/>
        <v>0</v>
      </c>
      <c r="N325" s="27">
        <f t="shared" si="44"/>
        <v>0</v>
      </c>
      <c r="O325" s="26" t="e">
        <f t="shared" si="45"/>
        <v>#NUM!</v>
      </c>
      <c r="P325" s="19">
        <f t="shared" si="46"/>
        <v>86</v>
      </c>
      <c r="R325" s="19">
        <f t="shared" si="48"/>
        <v>86</v>
      </c>
      <c r="S325" s="23">
        <f t="shared" si="47"/>
        <v>0</v>
      </c>
    </row>
    <row r="326" spans="2:19" ht="12.75" hidden="1">
      <c r="B326" s="3" t="s">
        <v>34</v>
      </c>
      <c r="M326" s="21">
        <f t="shared" si="43"/>
        <v>0</v>
      </c>
      <c r="N326" s="27">
        <f t="shared" si="44"/>
        <v>0</v>
      </c>
      <c r="O326" s="26" t="e">
        <f t="shared" si="45"/>
        <v>#NUM!</v>
      </c>
      <c r="P326" s="19">
        <f t="shared" si="46"/>
        <v>86</v>
      </c>
      <c r="R326" s="19">
        <f t="shared" si="48"/>
        <v>86</v>
      </c>
      <c r="S326" s="23">
        <f t="shared" si="47"/>
        <v>0</v>
      </c>
    </row>
    <row r="327" spans="1:19" ht="12.75">
      <c r="A327">
        <v>12</v>
      </c>
      <c r="B327">
        <v>0</v>
      </c>
      <c r="C327" t="e">
        <f>DGET(List3!$A$2:$E$999,2,$B326:B327)</f>
        <v>#VALUE!</v>
      </c>
      <c r="D327" t="e">
        <f>DGET(List3!$A$2:$E$999,3,$B326:$B327)</f>
        <v>#VALUE!</v>
      </c>
      <c r="E327" s="4" t="e">
        <f>DGET(List3!$A$2:$E$999,4,$B326:$B327)</f>
        <v>#VALUE!</v>
      </c>
      <c r="F327" s="4" t="e">
        <f>DGET(List3!$A$2:$E$999,5,$B326:$B327)</f>
        <v>#VALUE!</v>
      </c>
      <c r="M327" s="21">
        <f t="shared" si="43"/>
        <v>0</v>
      </c>
      <c r="N327" s="27">
        <f t="shared" si="44"/>
        <v>0</v>
      </c>
      <c r="O327" s="26" t="e">
        <f t="shared" si="45"/>
        <v>#NUM!</v>
      </c>
      <c r="P327" s="19">
        <f t="shared" si="46"/>
        <v>86</v>
      </c>
      <c r="R327" s="19">
        <f t="shared" si="48"/>
        <v>86</v>
      </c>
      <c r="S327" s="23">
        <f t="shared" si="47"/>
        <v>0</v>
      </c>
    </row>
    <row r="328" spans="2:19" ht="12.75" hidden="1">
      <c r="B328" s="3" t="s">
        <v>34</v>
      </c>
      <c r="M328" s="21">
        <f t="shared" si="43"/>
        <v>0</v>
      </c>
      <c r="N328" s="27">
        <f t="shared" si="44"/>
        <v>0</v>
      </c>
      <c r="O328" s="26" t="e">
        <f t="shared" si="45"/>
        <v>#NUM!</v>
      </c>
      <c r="P328" s="19">
        <f t="shared" si="46"/>
        <v>86</v>
      </c>
      <c r="R328" s="19">
        <f t="shared" si="48"/>
        <v>86</v>
      </c>
      <c r="S328" s="23">
        <f t="shared" si="47"/>
        <v>0</v>
      </c>
    </row>
    <row r="329" spans="1:19" ht="12.75">
      <c r="A329">
        <v>13</v>
      </c>
      <c r="B329">
        <v>0</v>
      </c>
      <c r="C329" t="e">
        <f>DGET(List3!$A$2:$E$999,2,$B328:B329)</f>
        <v>#VALUE!</v>
      </c>
      <c r="D329" t="e">
        <f>DGET(List3!$A$2:$E$999,3,$B328:$B329)</f>
        <v>#VALUE!</v>
      </c>
      <c r="E329" s="4" t="e">
        <f>DGET(List3!$A$2:$E$999,4,$B328:$B329)</f>
        <v>#VALUE!</v>
      </c>
      <c r="F329" s="4" t="e">
        <f>DGET(List3!$A$2:$E$999,5,$B328:$B329)</f>
        <v>#VALUE!</v>
      </c>
      <c r="M329" s="21">
        <f t="shared" si="43"/>
        <v>0</v>
      </c>
      <c r="N329" s="27">
        <f t="shared" si="44"/>
        <v>0</v>
      </c>
      <c r="O329" s="26" t="e">
        <f t="shared" si="45"/>
        <v>#NUM!</v>
      </c>
      <c r="P329" s="19">
        <f t="shared" si="46"/>
        <v>86</v>
      </c>
      <c r="R329" s="19">
        <f t="shared" si="48"/>
        <v>86</v>
      </c>
      <c r="S329" s="23">
        <f t="shared" si="47"/>
        <v>0</v>
      </c>
    </row>
    <row r="330" spans="2:19" ht="12.75" hidden="1">
      <c r="B330" s="3" t="s">
        <v>34</v>
      </c>
      <c r="M330" s="21">
        <f t="shared" si="43"/>
        <v>0</v>
      </c>
      <c r="N330" s="27">
        <f t="shared" si="44"/>
        <v>0</v>
      </c>
      <c r="O330" s="26" t="e">
        <f t="shared" si="45"/>
        <v>#NUM!</v>
      </c>
      <c r="P330" s="19">
        <f t="shared" si="46"/>
        <v>86</v>
      </c>
      <c r="R330" s="19">
        <f t="shared" si="48"/>
        <v>86</v>
      </c>
      <c r="S330" s="23">
        <f t="shared" si="47"/>
        <v>0</v>
      </c>
    </row>
    <row r="331" spans="1:19" ht="12.75">
      <c r="A331">
        <v>14</v>
      </c>
      <c r="B331">
        <v>0</v>
      </c>
      <c r="C331" t="e">
        <f>DGET(List3!$A$2:$E$999,2,$B330:B331)</f>
        <v>#VALUE!</v>
      </c>
      <c r="D331" t="e">
        <f>DGET(List3!$A$2:$E$999,3,$B330:$B331)</f>
        <v>#VALUE!</v>
      </c>
      <c r="E331" s="4" t="e">
        <f>DGET(List3!$A$2:$E$999,4,$B330:$B331)</f>
        <v>#VALUE!</v>
      </c>
      <c r="F331" s="4" t="e">
        <f>DGET(List3!$A$2:$E$999,5,$B330:$B331)</f>
        <v>#VALUE!</v>
      </c>
      <c r="M331" s="21">
        <f t="shared" si="43"/>
        <v>0</v>
      </c>
      <c r="N331" s="27">
        <f t="shared" si="44"/>
        <v>0</v>
      </c>
      <c r="O331" s="26" t="e">
        <f t="shared" si="45"/>
        <v>#NUM!</v>
      </c>
      <c r="P331" s="19">
        <f t="shared" si="46"/>
        <v>86</v>
      </c>
      <c r="R331" s="19">
        <f t="shared" si="48"/>
        <v>86</v>
      </c>
      <c r="S331" s="23">
        <f t="shared" si="47"/>
        <v>0</v>
      </c>
    </row>
    <row r="332" spans="2:19" ht="12.75" hidden="1">
      <c r="B332" s="3" t="s">
        <v>34</v>
      </c>
      <c r="M332" s="21">
        <f t="shared" si="43"/>
        <v>0</v>
      </c>
      <c r="N332" s="27">
        <f t="shared" si="44"/>
        <v>0</v>
      </c>
      <c r="O332" s="26" t="e">
        <f t="shared" si="45"/>
        <v>#NUM!</v>
      </c>
      <c r="P332" s="19">
        <f t="shared" si="46"/>
        <v>86</v>
      </c>
      <c r="R332" s="19">
        <f t="shared" si="48"/>
        <v>86</v>
      </c>
      <c r="S332" s="23">
        <f t="shared" si="47"/>
        <v>0</v>
      </c>
    </row>
    <row r="333" spans="1:19" ht="12.75">
      <c r="A333">
        <v>15</v>
      </c>
      <c r="B333">
        <v>0</v>
      </c>
      <c r="C333" t="e">
        <f>DGET(List3!$A$2:$E$999,2,$B332:B333)</f>
        <v>#VALUE!</v>
      </c>
      <c r="D333" t="e">
        <f>DGET(List3!$A$2:$E$999,3,$B332:$B333)</f>
        <v>#VALUE!</v>
      </c>
      <c r="E333" s="4" t="e">
        <f>DGET(List3!$A$2:$E$999,4,$B332:$B333)</f>
        <v>#VALUE!</v>
      </c>
      <c r="F333" s="4" t="e">
        <f>DGET(List3!$A$2:$E$999,5,$B332:$B333)</f>
        <v>#VALUE!</v>
      </c>
      <c r="M333" s="21">
        <f t="shared" si="43"/>
        <v>0</v>
      </c>
      <c r="N333" s="27">
        <f t="shared" si="44"/>
        <v>0</v>
      </c>
      <c r="O333" s="26" t="e">
        <f t="shared" si="45"/>
        <v>#NUM!</v>
      </c>
      <c r="P333" s="19">
        <f t="shared" si="46"/>
        <v>86</v>
      </c>
      <c r="R333" s="19">
        <f t="shared" si="48"/>
        <v>86</v>
      </c>
      <c r="S333" s="23">
        <f t="shared" si="47"/>
        <v>0</v>
      </c>
    </row>
    <row r="334" spans="2:19" ht="12.75" hidden="1">
      <c r="B334" s="3" t="s">
        <v>34</v>
      </c>
      <c r="M334" s="21">
        <f t="shared" si="43"/>
        <v>0</v>
      </c>
      <c r="N334" s="27">
        <f t="shared" si="44"/>
        <v>0</v>
      </c>
      <c r="O334" s="26" t="e">
        <f t="shared" si="45"/>
        <v>#NUM!</v>
      </c>
      <c r="P334" s="19">
        <f t="shared" si="46"/>
        <v>86</v>
      </c>
      <c r="R334" s="19">
        <f t="shared" si="48"/>
        <v>86</v>
      </c>
      <c r="S334" s="23">
        <f t="shared" si="47"/>
        <v>0</v>
      </c>
    </row>
    <row r="335" spans="1:19" ht="12.75">
      <c r="A335">
        <v>16</v>
      </c>
      <c r="B335">
        <v>0</v>
      </c>
      <c r="C335" t="e">
        <f>DGET(List3!$A$2:$E$999,2,$B334:B335)</f>
        <v>#VALUE!</v>
      </c>
      <c r="D335" t="e">
        <f>DGET(List3!$A$2:$E$999,3,$B334:$B335)</f>
        <v>#VALUE!</v>
      </c>
      <c r="E335" s="4" t="e">
        <f>DGET(List3!$A$2:$E$999,4,$B334:$B335)</f>
        <v>#VALUE!</v>
      </c>
      <c r="F335" s="4" t="e">
        <f>DGET(List3!$A$2:$E$999,5,$B334:$B335)</f>
        <v>#VALUE!</v>
      </c>
      <c r="M335" s="21">
        <f t="shared" si="43"/>
        <v>0</v>
      </c>
      <c r="N335" s="27">
        <f t="shared" si="44"/>
        <v>0</v>
      </c>
      <c r="O335" s="26" t="e">
        <f t="shared" si="45"/>
        <v>#NUM!</v>
      </c>
      <c r="P335" s="19">
        <f t="shared" si="46"/>
        <v>86</v>
      </c>
      <c r="R335" s="19">
        <f t="shared" si="48"/>
        <v>86</v>
      </c>
      <c r="S335" s="23">
        <f t="shared" si="47"/>
        <v>0</v>
      </c>
    </row>
    <row r="336" spans="2:19" ht="12.75" hidden="1">
      <c r="B336" s="3" t="s">
        <v>34</v>
      </c>
      <c r="M336" s="21">
        <f t="shared" si="43"/>
        <v>0</v>
      </c>
      <c r="N336" s="27">
        <f t="shared" si="44"/>
        <v>0</v>
      </c>
      <c r="O336" s="26" t="e">
        <f t="shared" si="45"/>
        <v>#NUM!</v>
      </c>
      <c r="P336" s="19">
        <f t="shared" si="46"/>
        <v>86</v>
      </c>
      <c r="R336" s="19">
        <f t="shared" si="48"/>
        <v>86</v>
      </c>
      <c r="S336" s="23">
        <f t="shared" si="47"/>
        <v>0</v>
      </c>
    </row>
    <row r="337" spans="1:19" ht="12.75">
      <c r="A337">
        <v>17</v>
      </c>
      <c r="B337">
        <v>0</v>
      </c>
      <c r="C337" t="e">
        <f>DGET(List3!$A$2:$E$999,2,$B336:B337)</f>
        <v>#VALUE!</v>
      </c>
      <c r="D337" t="e">
        <f>DGET(List3!$A$2:$E$999,3,$B336:$B337)</f>
        <v>#VALUE!</v>
      </c>
      <c r="E337" s="4" t="e">
        <f>DGET(List3!$A$2:$E$999,4,$B336:$B337)</f>
        <v>#VALUE!</v>
      </c>
      <c r="F337" s="4" t="e">
        <f>DGET(List3!$A$2:$E$999,5,$B336:$B337)</f>
        <v>#VALUE!</v>
      </c>
      <c r="M337" s="21">
        <f aca="true" t="shared" si="49" ref="M337:M361">SUM(G337:L337)</f>
        <v>0</v>
      </c>
      <c r="N337" s="27">
        <f aca="true" t="shared" si="50" ref="N337:N361">MAX(G337:L337)-MIN(G337:L337)</f>
        <v>0</v>
      </c>
      <c r="O337" s="26" t="e">
        <f t="shared" si="45"/>
        <v>#NUM!</v>
      </c>
      <c r="P337" s="19">
        <f t="shared" si="46"/>
        <v>86</v>
      </c>
      <c r="R337" s="19">
        <f t="shared" si="48"/>
        <v>86</v>
      </c>
      <c r="S337" s="23">
        <f t="shared" si="47"/>
        <v>0</v>
      </c>
    </row>
    <row r="338" spans="2:19" ht="12.75" hidden="1">
      <c r="B338" s="3" t="s">
        <v>34</v>
      </c>
      <c r="M338" s="21">
        <f t="shared" si="49"/>
        <v>0</v>
      </c>
      <c r="N338" s="27">
        <f t="shared" si="50"/>
        <v>0</v>
      </c>
      <c r="O338" s="26" t="e">
        <f t="shared" si="45"/>
        <v>#NUM!</v>
      </c>
      <c r="P338" s="19">
        <f t="shared" si="46"/>
        <v>86</v>
      </c>
      <c r="R338" s="19">
        <f t="shared" si="48"/>
        <v>86</v>
      </c>
      <c r="S338" s="23">
        <f t="shared" si="47"/>
        <v>0</v>
      </c>
    </row>
    <row r="339" spans="1:19" ht="12.75">
      <c r="A339">
        <v>18</v>
      </c>
      <c r="B339">
        <v>0</v>
      </c>
      <c r="C339" t="e">
        <f>DGET(List3!$A$2:$E$999,2,$B338:B339)</f>
        <v>#VALUE!</v>
      </c>
      <c r="D339" t="e">
        <f>DGET(List3!$A$2:$E$999,3,$B338:$B339)</f>
        <v>#VALUE!</v>
      </c>
      <c r="E339" s="4" t="e">
        <f>DGET(List3!$A$2:$E$999,4,$B338:$B339)</f>
        <v>#VALUE!</v>
      </c>
      <c r="F339" s="4" t="e">
        <f>DGET(List3!$A$2:$E$999,5,$B338:$B339)</f>
        <v>#VALUE!</v>
      </c>
      <c r="M339" s="21">
        <f t="shared" si="49"/>
        <v>0</v>
      </c>
      <c r="N339" s="27">
        <f t="shared" si="50"/>
        <v>0</v>
      </c>
      <c r="O339" s="26" t="e">
        <f t="shared" si="45"/>
        <v>#NUM!</v>
      </c>
      <c r="P339" s="19">
        <f t="shared" si="46"/>
        <v>86</v>
      </c>
      <c r="R339" s="19">
        <f t="shared" si="48"/>
        <v>86</v>
      </c>
      <c r="S339" s="23">
        <f t="shared" si="47"/>
        <v>0</v>
      </c>
    </row>
    <row r="340" spans="2:19" ht="12.75" hidden="1">
      <c r="B340" s="3" t="s">
        <v>34</v>
      </c>
      <c r="M340" s="21">
        <f t="shared" si="49"/>
        <v>0</v>
      </c>
      <c r="N340" s="27">
        <f t="shared" si="50"/>
        <v>0</v>
      </c>
      <c r="O340" s="26" t="e">
        <f t="shared" si="45"/>
        <v>#NUM!</v>
      </c>
      <c r="P340" s="19">
        <f t="shared" si="46"/>
        <v>86</v>
      </c>
      <c r="R340" s="19">
        <f t="shared" si="48"/>
        <v>86</v>
      </c>
      <c r="S340" s="23">
        <f t="shared" si="47"/>
        <v>0</v>
      </c>
    </row>
    <row r="341" spans="1:19" ht="12.75">
      <c r="A341">
        <v>19</v>
      </c>
      <c r="B341">
        <v>0</v>
      </c>
      <c r="C341" t="e">
        <f>DGET(List3!$A$2:$E$999,2,$B340:B341)</f>
        <v>#VALUE!</v>
      </c>
      <c r="D341" t="e">
        <f>DGET(List3!$A$2:$E$999,3,$B340:$B341)</f>
        <v>#VALUE!</v>
      </c>
      <c r="E341" s="4" t="e">
        <f>DGET(List3!$A$2:$E$999,4,$B340:$B341)</f>
        <v>#VALUE!</v>
      </c>
      <c r="F341" s="4" t="e">
        <f>DGET(List3!$A$2:$E$999,5,$B340:$B341)</f>
        <v>#VALUE!</v>
      </c>
      <c r="M341" s="21">
        <f t="shared" si="49"/>
        <v>0</v>
      </c>
      <c r="N341" s="27">
        <f t="shared" si="50"/>
        <v>0</v>
      </c>
      <c r="O341" s="26" t="e">
        <f t="shared" si="45"/>
        <v>#NUM!</v>
      </c>
      <c r="P341" s="19">
        <f t="shared" si="46"/>
        <v>86</v>
      </c>
      <c r="R341" s="19">
        <f t="shared" si="48"/>
        <v>86</v>
      </c>
      <c r="S341" s="23">
        <f t="shared" si="47"/>
        <v>0</v>
      </c>
    </row>
    <row r="342" spans="2:19" ht="12.75" hidden="1">
      <c r="B342" s="3" t="s">
        <v>34</v>
      </c>
      <c r="M342" s="21">
        <f t="shared" si="49"/>
        <v>0</v>
      </c>
      <c r="N342" s="27">
        <f t="shared" si="50"/>
        <v>0</v>
      </c>
      <c r="O342" s="26" t="e">
        <f t="shared" si="45"/>
        <v>#NUM!</v>
      </c>
      <c r="P342" s="19">
        <f t="shared" si="46"/>
        <v>86</v>
      </c>
      <c r="R342" s="19">
        <f t="shared" si="48"/>
        <v>86</v>
      </c>
      <c r="S342" s="23">
        <f t="shared" si="47"/>
        <v>0</v>
      </c>
    </row>
    <row r="343" spans="1:19" ht="12.75">
      <c r="A343">
        <v>20</v>
      </c>
      <c r="B343">
        <v>0</v>
      </c>
      <c r="C343" t="e">
        <f>DGET(List3!$A$2:$E$999,2,$B342:B343)</f>
        <v>#VALUE!</v>
      </c>
      <c r="D343" t="e">
        <f>DGET(List3!$A$2:$E$999,3,$B342:$B343)</f>
        <v>#VALUE!</v>
      </c>
      <c r="E343" s="4" t="e">
        <f>DGET(List3!$A$2:$E$999,4,$B342:$B343)</f>
        <v>#VALUE!</v>
      </c>
      <c r="F343" s="4" t="e">
        <f>DGET(List3!$A$2:$E$999,5,$B342:$B343)</f>
        <v>#VALUE!</v>
      </c>
      <c r="M343" s="21">
        <f t="shared" si="49"/>
        <v>0</v>
      </c>
      <c r="N343" s="27">
        <f t="shared" si="50"/>
        <v>0</v>
      </c>
      <c r="O343" s="26" t="e">
        <f t="shared" si="45"/>
        <v>#NUM!</v>
      </c>
      <c r="P343" s="19">
        <f t="shared" si="46"/>
        <v>86</v>
      </c>
      <c r="R343" s="19">
        <f t="shared" si="48"/>
        <v>86</v>
      </c>
      <c r="S343" s="23">
        <f t="shared" si="47"/>
        <v>0</v>
      </c>
    </row>
    <row r="344" spans="2:19" ht="12.75" hidden="1">
      <c r="B344" s="3" t="s">
        <v>34</v>
      </c>
      <c r="M344" s="21">
        <f t="shared" si="49"/>
        <v>0</v>
      </c>
      <c r="N344" s="27">
        <f t="shared" si="50"/>
        <v>0</v>
      </c>
      <c r="O344" s="26" t="e">
        <f t="shared" si="45"/>
        <v>#NUM!</v>
      </c>
      <c r="P344" s="19">
        <f t="shared" si="46"/>
        <v>86</v>
      </c>
      <c r="R344" s="19">
        <f t="shared" si="48"/>
        <v>86</v>
      </c>
      <c r="S344" s="23">
        <f t="shared" si="47"/>
        <v>0</v>
      </c>
    </row>
    <row r="345" spans="1:19" ht="12.75">
      <c r="A345">
        <v>21</v>
      </c>
      <c r="B345">
        <v>0</v>
      </c>
      <c r="C345" t="e">
        <f>DGET(List3!$A$2:$E$999,2,$B344:B345)</f>
        <v>#VALUE!</v>
      </c>
      <c r="D345" t="e">
        <f>DGET(List3!$A$2:$E$999,3,$B344:$B345)</f>
        <v>#VALUE!</v>
      </c>
      <c r="E345" s="4" t="e">
        <f>DGET(List3!$A$2:$E$999,4,$B344:$B345)</f>
        <v>#VALUE!</v>
      </c>
      <c r="F345" s="4" t="e">
        <f>DGET(List3!$A$2:$E$999,5,$B344:$B345)</f>
        <v>#VALUE!</v>
      </c>
      <c r="M345" s="21">
        <f t="shared" si="49"/>
        <v>0</v>
      </c>
      <c r="N345" s="27">
        <f t="shared" si="50"/>
        <v>0</v>
      </c>
      <c r="O345" s="26" t="e">
        <f t="shared" si="45"/>
        <v>#NUM!</v>
      </c>
      <c r="P345" s="19">
        <f t="shared" si="46"/>
        <v>86</v>
      </c>
      <c r="R345" s="19">
        <f t="shared" si="48"/>
        <v>86</v>
      </c>
      <c r="S345" s="23">
        <f t="shared" si="47"/>
        <v>0</v>
      </c>
    </row>
    <row r="346" spans="2:19" ht="12.75" hidden="1">
      <c r="B346" s="3" t="s">
        <v>34</v>
      </c>
      <c r="M346" s="21">
        <f t="shared" si="49"/>
        <v>0</v>
      </c>
      <c r="N346" s="27">
        <f t="shared" si="50"/>
        <v>0</v>
      </c>
      <c r="O346" s="26" t="e">
        <f t="shared" si="45"/>
        <v>#NUM!</v>
      </c>
      <c r="P346" s="19">
        <f t="shared" si="46"/>
        <v>86</v>
      </c>
      <c r="R346" s="19">
        <f t="shared" si="48"/>
        <v>86</v>
      </c>
      <c r="S346" s="23">
        <f t="shared" si="47"/>
        <v>0</v>
      </c>
    </row>
    <row r="347" spans="1:19" ht="12.75">
      <c r="A347">
        <v>22</v>
      </c>
      <c r="B347">
        <v>0</v>
      </c>
      <c r="C347" t="e">
        <f>DGET(List3!$A$2:$E$999,2,$B346:B347)</f>
        <v>#VALUE!</v>
      </c>
      <c r="D347" t="e">
        <f>DGET(List3!$A$2:$E$999,3,$B346:$B347)</f>
        <v>#VALUE!</v>
      </c>
      <c r="E347" s="4" t="e">
        <f>DGET(List3!$A$2:$E$999,4,$B346:$B347)</f>
        <v>#VALUE!</v>
      </c>
      <c r="F347" s="4" t="e">
        <f>DGET(List3!$A$2:$E$999,5,$B346:$B347)</f>
        <v>#VALUE!</v>
      </c>
      <c r="M347" s="21">
        <f t="shared" si="49"/>
        <v>0</v>
      </c>
      <c r="N347" s="27">
        <f t="shared" si="50"/>
        <v>0</v>
      </c>
      <c r="O347" s="26" t="e">
        <f t="shared" si="45"/>
        <v>#NUM!</v>
      </c>
      <c r="P347" s="19">
        <f t="shared" si="46"/>
        <v>86</v>
      </c>
      <c r="R347" s="19">
        <f t="shared" si="48"/>
        <v>86</v>
      </c>
      <c r="S347" s="23">
        <f t="shared" si="47"/>
        <v>0</v>
      </c>
    </row>
    <row r="348" spans="2:19" ht="12.75" hidden="1">
      <c r="B348" s="3" t="s">
        <v>34</v>
      </c>
      <c r="M348" s="21">
        <f t="shared" si="49"/>
        <v>0</v>
      </c>
      <c r="N348" s="27">
        <f t="shared" si="50"/>
        <v>0</v>
      </c>
      <c r="O348" s="26" t="e">
        <f t="shared" si="45"/>
        <v>#NUM!</v>
      </c>
      <c r="P348" s="19">
        <f t="shared" si="46"/>
        <v>86</v>
      </c>
      <c r="R348" s="19">
        <f t="shared" si="48"/>
        <v>86</v>
      </c>
      <c r="S348" s="23">
        <f t="shared" si="47"/>
        <v>0</v>
      </c>
    </row>
    <row r="349" spans="1:19" ht="12.75">
      <c r="A349">
        <v>23</v>
      </c>
      <c r="B349">
        <v>0</v>
      </c>
      <c r="C349" t="e">
        <f>DGET(List3!$A$2:$E$999,2,$B348:B349)</f>
        <v>#VALUE!</v>
      </c>
      <c r="D349" t="e">
        <f>DGET(List3!$A$2:$E$999,3,$B348:$B349)</f>
        <v>#VALUE!</v>
      </c>
      <c r="E349" s="4" t="e">
        <f>DGET(List3!$A$2:$E$999,4,$B348:$B349)</f>
        <v>#VALUE!</v>
      </c>
      <c r="F349" s="4" t="e">
        <f>DGET(List3!$A$2:$E$999,5,$B348:$B349)</f>
        <v>#VALUE!</v>
      </c>
      <c r="M349" s="21">
        <f t="shared" si="49"/>
        <v>0</v>
      </c>
      <c r="N349" s="27">
        <f t="shared" si="50"/>
        <v>0</v>
      </c>
      <c r="O349" s="26" t="e">
        <f t="shared" si="45"/>
        <v>#NUM!</v>
      </c>
      <c r="P349" s="19">
        <f t="shared" si="46"/>
        <v>86</v>
      </c>
      <c r="R349" s="19">
        <f t="shared" si="48"/>
        <v>86</v>
      </c>
      <c r="S349" s="23">
        <f t="shared" si="47"/>
        <v>0</v>
      </c>
    </row>
    <row r="350" spans="2:19" ht="12.75" hidden="1">
      <c r="B350" s="3" t="s">
        <v>34</v>
      </c>
      <c r="M350" s="21">
        <f t="shared" si="49"/>
        <v>0</v>
      </c>
      <c r="N350" s="27">
        <f t="shared" si="50"/>
        <v>0</v>
      </c>
      <c r="O350" s="26" t="e">
        <f t="shared" si="45"/>
        <v>#NUM!</v>
      </c>
      <c r="P350" s="19">
        <f t="shared" si="46"/>
        <v>86</v>
      </c>
      <c r="R350" s="19">
        <f t="shared" si="48"/>
        <v>86</v>
      </c>
      <c r="S350" s="23">
        <f t="shared" si="47"/>
        <v>0</v>
      </c>
    </row>
    <row r="351" spans="1:19" ht="12.75">
      <c r="A351">
        <v>24</v>
      </c>
      <c r="B351">
        <v>0</v>
      </c>
      <c r="C351" t="e">
        <f>DGET(List3!$A$2:$E$999,2,$B350:B351)</f>
        <v>#VALUE!</v>
      </c>
      <c r="D351" t="e">
        <f>DGET(List3!$A$2:$E$999,3,$B350:$B351)</f>
        <v>#VALUE!</v>
      </c>
      <c r="E351" s="4" t="e">
        <f>DGET(List3!$A$2:$E$999,4,$B350:$B351)</f>
        <v>#VALUE!</v>
      </c>
      <c r="F351" s="4" t="e">
        <f>DGET(List3!$A$2:$E$999,5,$B350:$B351)</f>
        <v>#VALUE!</v>
      </c>
      <c r="M351" s="21">
        <f t="shared" si="49"/>
        <v>0</v>
      </c>
      <c r="N351" s="27">
        <f t="shared" si="50"/>
        <v>0</v>
      </c>
      <c r="O351" s="26" t="e">
        <f t="shared" si="45"/>
        <v>#NUM!</v>
      </c>
      <c r="P351" s="19">
        <f t="shared" si="46"/>
        <v>86</v>
      </c>
      <c r="R351" s="19">
        <f t="shared" si="48"/>
        <v>86</v>
      </c>
      <c r="S351" s="23">
        <f t="shared" si="47"/>
        <v>0</v>
      </c>
    </row>
    <row r="352" spans="2:19" ht="12.75" hidden="1">
      <c r="B352" s="3" t="s">
        <v>34</v>
      </c>
      <c r="M352" s="21">
        <f t="shared" si="49"/>
        <v>0</v>
      </c>
      <c r="N352" s="27">
        <f t="shared" si="50"/>
        <v>0</v>
      </c>
      <c r="O352" s="26" t="e">
        <f t="shared" si="45"/>
        <v>#NUM!</v>
      </c>
      <c r="P352" s="19">
        <f t="shared" si="46"/>
        <v>86</v>
      </c>
      <c r="R352" s="19">
        <f t="shared" si="48"/>
        <v>86</v>
      </c>
      <c r="S352" s="23">
        <f t="shared" si="47"/>
        <v>0</v>
      </c>
    </row>
    <row r="353" spans="1:19" ht="12.75">
      <c r="A353">
        <v>25</v>
      </c>
      <c r="B353">
        <v>0</v>
      </c>
      <c r="C353" t="e">
        <f>DGET(List3!$A$2:$E$999,2,$B352:B353)</f>
        <v>#VALUE!</v>
      </c>
      <c r="D353" t="e">
        <f>DGET(List3!$A$2:$E$999,3,$B352:$B353)</f>
        <v>#VALUE!</v>
      </c>
      <c r="E353" s="4" t="e">
        <f>DGET(List3!$A$2:$E$999,4,$B352:$B353)</f>
        <v>#VALUE!</v>
      </c>
      <c r="F353" s="4" t="e">
        <f>DGET(List3!$A$2:$E$999,5,$B352:$B353)</f>
        <v>#VALUE!</v>
      </c>
      <c r="M353" s="21">
        <f t="shared" si="49"/>
        <v>0</v>
      </c>
      <c r="N353" s="27">
        <f t="shared" si="50"/>
        <v>0</v>
      </c>
      <c r="O353" s="26" t="e">
        <f t="shared" si="45"/>
        <v>#NUM!</v>
      </c>
      <c r="P353" s="19">
        <f t="shared" si="46"/>
        <v>86</v>
      </c>
      <c r="R353" s="19">
        <f t="shared" si="48"/>
        <v>86</v>
      </c>
      <c r="S353" s="23">
        <f t="shared" si="47"/>
        <v>0</v>
      </c>
    </row>
    <row r="354" spans="2:19" ht="12.75" hidden="1">
      <c r="B354" s="3" t="s">
        <v>34</v>
      </c>
      <c r="M354" s="21">
        <f t="shared" si="49"/>
        <v>0</v>
      </c>
      <c r="N354" s="27">
        <f t="shared" si="50"/>
        <v>0</v>
      </c>
      <c r="O354" s="26" t="e">
        <f t="shared" si="45"/>
        <v>#NUM!</v>
      </c>
      <c r="P354" s="19">
        <f t="shared" si="46"/>
        <v>86</v>
      </c>
      <c r="R354" s="19">
        <f t="shared" si="48"/>
        <v>86</v>
      </c>
      <c r="S354" s="23">
        <f t="shared" si="47"/>
        <v>0</v>
      </c>
    </row>
    <row r="355" spans="1:19" ht="12.75">
      <c r="A355">
        <v>26</v>
      </c>
      <c r="B355">
        <v>0</v>
      </c>
      <c r="C355" t="e">
        <f>DGET(List3!$A$2:$E$999,2,$B354:B355)</f>
        <v>#VALUE!</v>
      </c>
      <c r="D355" t="e">
        <f>DGET(List3!$A$2:$E$999,3,$B354:$B355)</f>
        <v>#VALUE!</v>
      </c>
      <c r="E355" s="4" t="e">
        <f>DGET(List3!$A$2:$E$999,4,$B354:$B355)</f>
        <v>#VALUE!</v>
      </c>
      <c r="F355" s="4" t="e">
        <f>DGET(List3!$A$2:$E$999,5,$B354:$B355)</f>
        <v>#VALUE!</v>
      </c>
      <c r="M355" s="21">
        <f t="shared" si="49"/>
        <v>0</v>
      </c>
      <c r="N355" s="27">
        <f t="shared" si="50"/>
        <v>0</v>
      </c>
      <c r="O355" s="26" t="e">
        <f t="shared" si="45"/>
        <v>#NUM!</v>
      </c>
      <c r="P355" s="19">
        <f t="shared" si="46"/>
        <v>86</v>
      </c>
      <c r="R355" s="19">
        <f t="shared" si="48"/>
        <v>86</v>
      </c>
      <c r="S355" s="23">
        <f t="shared" si="47"/>
        <v>0</v>
      </c>
    </row>
    <row r="356" spans="2:19" ht="12.75" hidden="1">
      <c r="B356" s="3" t="s">
        <v>34</v>
      </c>
      <c r="M356" s="21">
        <f t="shared" si="49"/>
        <v>0</v>
      </c>
      <c r="N356" s="27">
        <f t="shared" si="50"/>
        <v>0</v>
      </c>
      <c r="O356" s="26" t="e">
        <f t="shared" si="45"/>
        <v>#NUM!</v>
      </c>
      <c r="P356" s="19">
        <f t="shared" si="46"/>
        <v>86</v>
      </c>
      <c r="R356" s="19">
        <f t="shared" si="48"/>
        <v>86</v>
      </c>
      <c r="S356" s="23">
        <f t="shared" si="47"/>
        <v>0</v>
      </c>
    </row>
    <row r="357" spans="1:19" ht="12.75">
      <c r="A357">
        <v>27</v>
      </c>
      <c r="B357">
        <v>0</v>
      </c>
      <c r="C357" t="e">
        <f>DGET(List3!$A$2:$E$999,2,$B356:B357)</f>
        <v>#VALUE!</v>
      </c>
      <c r="D357" t="e">
        <f>DGET(List3!$A$2:$E$999,3,$B356:$B357)</f>
        <v>#VALUE!</v>
      </c>
      <c r="E357" s="4" t="e">
        <f>DGET(List3!$A$2:$E$999,4,$B356:$B357)</f>
        <v>#VALUE!</v>
      </c>
      <c r="F357" s="4" t="e">
        <f>DGET(List3!$A$2:$E$999,5,$B356:$B357)</f>
        <v>#VALUE!</v>
      </c>
      <c r="M357" s="21">
        <f t="shared" si="49"/>
        <v>0</v>
      </c>
      <c r="N357" s="27">
        <f t="shared" si="50"/>
        <v>0</v>
      </c>
      <c r="O357" s="26" t="e">
        <f t="shared" si="45"/>
        <v>#NUM!</v>
      </c>
      <c r="P357" s="19">
        <f t="shared" si="46"/>
        <v>86</v>
      </c>
      <c r="R357" s="19">
        <f t="shared" si="48"/>
        <v>86</v>
      </c>
      <c r="S357" s="23">
        <f t="shared" si="47"/>
        <v>0</v>
      </c>
    </row>
    <row r="358" spans="2:19" ht="12.75" hidden="1">
      <c r="B358" s="3" t="s">
        <v>34</v>
      </c>
      <c r="M358" s="21">
        <f t="shared" si="49"/>
        <v>0</v>
      </c>
      <c r="N358" s="27">
        <f t="shared" si="50"/>
        <v>0</v>
      </c>
      <c r="O358" s="26" t="e">
        <f t="shared" si="45"/>
        <v>#NUM!</v>
      </c>
      <c r="P358" s="19">
        <f t="shared" si="46"/>
        <v>86</v>
      </c>
      <c r="R358" s="19">
        <f t="shared" si="48"/>
        <v>86</v>
      </c>
      <c r="S358" s="23">
        <f t="shared" si="47"/>
        <v>0</v>
      </c>
    </row>
    <row r="359" spans="1:19" ht="12.75">
      <c r="A359">
        <v>28</v>
      </c>
      <c r="B359">
        <v>0</v>
      </c>
      <c r="C359" t="e">
        <f>DGET(List3!$A$2:$E$999,2,$B358:B359)</f>
        <v>#VALUE!</v>
      </c>
      <c r="D359" t="e">
        <f>DGET(List3!$A$2:$E$999,3,$B358:$B359)</f>
        <v>#VALUE!</v>
      </c>
      <c r="E359" s="4" t="e">
        <f>DGET(List3!$A$2:$E$999,4,$B358:$B359)</f>
        <v>#VALUE!</v>
      </c>
      <c r="F359" s="4" t="e">
        <f>DGET(List3!$A$2:$E$999,5,$B358:$B359)</f>
        <v>#VALUE!</v>
      </c>
      <c r="M359" s="21">
        <f t="shared" si="49"/>
        <v>0</v>
      </c>
      <c r="N359" s="27">
        <f t="shared" si="50"/>
        <v>0</v>
      </c>
      <c r="O359" s="26" t="e">
        <f t="shared" si="45"/>
        <v>#NUM!</v>
      </c>
      <c r="P359" s="19">
        <f t="shared" si="46"/>
        <v>86</v>
      </c>
      <c r="R359" s="19">
        <f t="shared" si="48"/>
        <v>86</v>
      </c>
      <c r="S359" s="23">
        <f t="shared" si="47"/>
        <v>0</v>
      </c>
    </row>
    <row r="360" spans="2:19" ht="12.75" hidden="1">
      <c r="B360" s="3" t="s">
        <v>34</v>
      </c>
      <c r="M360" s="21">
        <f t="shared" si="49"/>
        <v>0</v>
      </c>
      <c r="N360" s="27">
        <f t="shared" si="50"/>
        <v>0</v>
      </c>
      <c r="O360" s="26" t="e">
        <f t="shared" si="45"/>
        <v>#NUM!</v>
      </c>
      <c r="P360" s="19">
        <f t="shared" si="46"/>
        <v>86</v>
      </c>
      <c r="R360" s="19">
        <f t="shared" si="48"/>
        <v>86</v>
      </c>
      <c r="S360" s="23">
        <f t="shared" si="47"/>
        <v>0</v>
      </c>
    </row>
    <row r="361" spans="1:19" ht="12.75">
      <c r="A361">
        <v>29</v>
      </c>
      <c r="B361">
        <v>0</v>
      </c>
      <c r="C361" t="e">
        <f>DGET(List3!$A$2:$E$999,2,$B360:B361)</f>
        <v>#VALUE!</v>
      </c>
      <c r="D361" t="e">
        <f>DGET(List3!$A$2:$E$999,3,$B360:$B361)</f>
        <v>#VALUE!</v>
      </c>
      <c r="E361" s="4" t="e">
        <f>DGET(List3!$A$2:$E$999,4,$B360:$B361)</f>
        <v>#VALUE!</v>
      </c>
      <c r="F361" s="4" t="e">
        <f>DGET(List3!$A$2:$E$999,5,$B360:$B361)</f>
        <v>#VALUE!</v>
      </c>
      <c r="M361" s="21">
        <f t="shared" si="49"/>
        <v>0</v>
      </c>
      <c r="N361" s="27">
        <f t="shared" si="50"/>
        <v>0</v>
      </c>
      <c r="O361" s="26" t="e">
        <f t="shared" si="45"/>
        <v>#NUM!</v>
      </c>
      <c r="P361" s="19">
        <f t="shared" si="46"/>
        <v>86</v>
      </c>
      <c r="R361" s="19">
        <f t="shared" si="48"/>
        <v>86</v>
      </c>
      <c r="S361" s="23">
        <f>M361/6</f>
        <v>0</v>
      </c>
    </row>
    <row r="362" ht="12.75" hidden="1">
      <c r="B362" s="3" t="s">
        <v>34</v>
      </c>
    </row>
    <row r="363" spans="3:11" ht="12.75">
      <c r="C363" s="18"/>
      <c r="D363" s="6"/>
      <c r="E363" s="61" t="s">
        <v>526</v>
      </c>
      <c r="F363" s="61"/>
      <c r="G363" s="61"/>
      <c r="H363" s="61"/>
      <c r="I363" s="61"/>
      <c r="J363" s="61"/>
      <c r="K363" s="19">
        <f>SUM(M4:M18)/8</f>
        <v>0</v>
      </c>
    </row>
    <row r="364" spans="2:4" ht="12.75">
      <c r="B364" s="3"/>
      <c r="C364" s="18" t="s">
        <v>538</v>
      </c>
      <c r="D364" s="6" t="s">
        <v>539</v>
      </c>
    </row>
    <row r="366" ht="12.75">
      <c r="B366" s="3"/>
    </row>
    <row r="368" ht="12.75">
      <c r="B368" s="3"/>
    </row>
    <row r="370" ht="12.75">
      <c r="B370" s="3"/>
    </row>
    <row r="372" ht="12.75">
      <c r="B372" s="3"/>
    </row>
    <row r="374" ht="12.75">
      <c r="B374" s="3"/>
    </row>
    <row r="376" ht="12.75">
      <c r="B376" s="3"/>
    </row>
    <row r="378" ht="12.75">
      <c r="B378" s="3"/>
    </row>
    <row r="379" ht="12.75">
      <c r="B379" s="3"/>
    </row>
    <row r="381" ht="12.75">
      <c r="B381" s="3"/>
    </row>
    <row r="383" ht="12.75">
      <c r="B383" s="3"/>
    </row>
    <row r="385" ht="12.75">
      <c r="B385" s="3"/>
    </row>
    <row r="387" ht="12.75">
      <c r="B387" s="3"/>
    </row>
    <row r="389" ht="12.75">
      <c r="B389" s="3"/>
    </row>
    <row r="391" ht="12.75">
      <c r="B391" s="3"/>
    </row>
    <row r="393" ht="12.75">
      <c r="B393" s="3"/>
    </row>
    <row r="395" ht="12.75">
      <c r="B395" s="3"/>
    </row>
    <row r="397" ht="12.75">
      <c r="B397" s="3"/>
    </row>
    <row r="399" ht="12.75">
      <c r="B399" s="3"/>
    </row>
    <row r="401" ht="12.75">
      <c r="B401" s="3"/>
    </row>
    <row r="403" ht="12.75">
      <c r="B403" s="3"/>
    </row>
    <row r="405" ht="12.75">
      <c r="B405" s="3"/>
    </row>
    <row r="407" ht="12.75">
      <c r="B407" s="3"/>
    </row>
    <row r="409" ht="12.75">
      <c r="B409" s="3"/>
    </row>
    <row r="411" ht="12.75">
      <c r="B411" s="3"/>
    </row>
    <row r="413" ht="12.75">
      <c r="B413" s="3"/>
    </row>
    <row r="415" ht="12.75">
      <c r="B415" s="3"/>
    </row>
    <row r="416" ht="12.75">
      <c r="B416" s="3"/>
    </row>
    <row r="418" ht="12.75">
      <c r="B418" s="3"/>
    </row>
    <row r="420" ht="12.75">
      <c r="B420" s="3"/>
    </row>
    <row r="422" ht="12.75">
      <c r="B422" s="3"/>
    </row>
    <row r="424" ht="12.75">
      <c r="B424" s="3"/>
    </row>
    <row r="426" ht="12.75">
      <c r="B426" s="3"/>
    </row>
    <row r="428" ht="12.75">
      <c r="B428" s="3"/>
    </row>
    <row r="430" ht="12.75">
      <c r="B430" s="3"/>
    </row>
    <row r="432" ht="12.75">
      <c r="B432" s="3"/>
    </row>
    <row r="434" ht="12.75">
      <c r="B434" s="3"/>
    </row>
    <row r="435" ht="12.75">
      <c r="B435" s="3"/>
    </row>
    <row r="437" ht="12.75">
      <c r="B437" s="3"/>
    </row>
    <row r="439" ht="12.75">
      <c r="B439" s="3"/>
    </row>
    <row r="441" ht="12.75">
      <c r="B441" s="3"/>
    </row>
    <row r="443" ht="12.75">
      <c r="B443" s="3"/>
    </row>
    <row r="445" ht="12.75">
      <c r="B445" s="3"/>
    </row>
    <row r="447" ht="12.75">
      <c r="B447" s="3"/>
    </row>
    <row r="449" ht="12.75">
      <c r="B449" s="3"/>
    </row>
    <row r="451" ht="12.75">
      <c r="B451" s="3"/>
    </row>
    <row r="453" ht="12.75">
      <c r="B453" s="3"/>
    </row>
    <row r="455" ht="12.75">
      <c r="B455" s="3"/>
    </row>
    <row r="457" ht="12.75">
      <c r="B457" s="3"/>
    </row>
    <row r="459" ht="12.75">
      <c r="B459" s="3"/>
    </row>
    <row r="461" ht="12.75">
      <c r="B461" s="3"/>
    </row>
    <row r="463" ht="12.75">
      <c r="B463" s="3"/>
    </row>
    <row r="465" ht="12.75">
      <c r="B465" s="3"/>
    </row>
    <row r="467" ht="12.75">
      <c r="B467" s="3"/>
    </row>
    <row r="469" ht="12.75">
      <c r="B469" s="3"/>
    </row>
    <row r="471" ht="12.75">
      <c r="B471" s="3"/>
    </row>
    <row r="472" ht="12.75">
      <c r="B472" s="3"/>
    </row>
    <row r="474" ht="12.75">
      <c r="B474" s="3"/>
    </row>
    <row r="476" ht="12.75">
      <c r="B476" s="3"/>
    </row>
    <row r="478" ht="12.75">
      <c r="B478" s="3"/>
    </row>
    <row r="480" ht="12.75">
      <c r="B480" s="3"/>
    </row>
    <row r="482" ht="12.75">
      <c r="B482" s="3"/>
    </row>
    <row r="484" ht="12.75">
      <c r="B484" s="3"/>
    </row>
    <row r="486" ht="12.75">
      <c r="B486" s="3"/>
    </row>
    <row r="488" ht="12.75">
      <c r="B488" s="3"/>
    </row>
    <row r="490" ht="12.75">
      <c r="B490" s="3"/>
    </row>
    <row r="491" ht="12.75">
      <c r="B491" s="3"/>
    </row>
    <row r="493" ht="12.75">
      <c r="B493" s="3"/>
    </row>
    <row r="495" ht="12.75">
      <c r="B495" s="3"/>
    </row>
    <row r="497" ht="12.75">
      <c r="B497" s="3"/>
    </row>
    <row r="499" ht="12.75">
      <c r="B499" s="3"/>
    </row>
    <row r="501" ht="12.75">
      <c r="B501" s="3"/>
    </row>
    <row r="503" ht="12.75">
      <c r="B503" s="3"/>
    </row>
    <row r="505" ht="12.75">
      <c r="B505" s="3"/>
    </row>
    <row r="507" ht="12.75">
      <c r="B507" s="3"/>
    </row>
    <row r="509" ht="12.75">
      <c r="B509" s="3"/>
    </row>
    <row r="511" ht="12.75">
      <c r="B511" s="3"/>
    </row>
    <row r="513" ht="12.75">
      <c r="B513" s="3"/>
    </row>
    <row r="515" ht="12.75">
      <c r="B515" s="3"/>
    </row>
    <row r="517" ht="12.75">
      <c r="B517" s="3"/>
    </row>
    <row r="519" ht="12.75">
      <c r="B519" s="3"/>
    </row>
    <row r="521" ht="12.75">
      <c r="B521" s="3"/>
    </row>
    <row r="523" ht="12.75">
      <c r="B523" s="3"/>
    </row>
    <row r="525" ht="12.75">
      <c r="B525" s="3"/>
    </row>
    <row r="527" ht="12.75">
      <c r="B527" s="3"/>
    </row>
    <row r="528" ht="12.75">
      <c r="B528" s="3"/>
    </row>
    <row r="530" ht="12.75">
      <c r="B530" s="3"/>
    </row>
    <row r="532" ht="12.75">
      <c r="B532" s="3"/>
    </row>
    <row r="534" ht="12.75">
      <c r="B534" s="3"/>
    </row>
    <row r="536" ht="12.75">
      <c r="B536" s="3"/>
    </row>
    <row r="538" ht="12.75">
      <c r="B538" s="3"/>
    </row>
    <row r="540" ht="12.75">
      <c r="B540" s="3"/>
    </row>
    <row r="542" ht="12.75">
      <c r="B542" s="3"/>
    </row>
    <row r="544" ht="12.75">
      <c r="B544" s="3"/>
    </row>
    <row r="546" ht="12.75">
      <c r="B546" s="3"/>
    </row>
    <row r="547" ht="12.75">
      <c r="B547" s="3"/>
    </row>
    <row r="549" ht="12.75">
      <c r="B549" s="3"/>
    </row>
    <row r="551" ht="12.75">
      <c r="B551" s="3"/>
    </row>
    <row r="553" ht="12.75">
      <c r="B553" s="3"/>
    </row>
    <row r="555" ht="12.75">
      <c r="B555" s="3"/>
    </row>
    <row r="557" ht="12.75">
      <c r="B557" s="3"/>
    </row>
    <row r="559" ht="12.75">
      <c r="B559" s="3"/>
    </row>
    <row r="561" ht="12.75">
      <c r="B561" s="3"/>
    </row>
    <row r="563" ht="12.75">
      <c r="B563" s="3"/>
    </row>
    <row r="565" ht="12.75">
      <c r="B565" s="3"/>
    </row>
    <row r="567" ht="12.75">
      <c r="B567" s="3"/>
    </row>
    <row r="569" ht="12.75">
      <c r="B569" s="3"/>
    </row>
    <row r="571" ht="12.75">
      <c r="B571" s="3"/>
    </row>
    <row r="573" ht="12.75">
      <c r="B573" s="3"/>
    </row>
    <row r="575" ht="12.75">
      <c r="B575" s="3"/>
    </row>
    <row r="577" ht="12.75">
      <c r="B577" s="3"/>
    </row>
    <row r="579" ht="12.75">
      <c r="B579" s="3"/>
    </row>
    <row r="581" ht="12.75">
      <c r="B581" s="3"/>
    </row>
    <row r="583" ht="12.75">
      <c r="B583" s="3"/>
    </row>
    <row r="584" ht="12.75">
      <c r="B584" s="3"/>
    </row>
    <row r="586" ht="12.75">
      <c r="B586" s="3"/>
    </row>
    <row r="588" ht="12.75">
      <c r="B588" s="3"/>
    </row>
    <row r="590" ht="12.75">
      <c r="B590" s="3"/>
    </row>
    <row r="592" ht="12.75">
      <c r="B592" s="3"/>
    </row>
    <row r="594" ht="12.75">
      <c r="B594" s="3"/>
    </row>
    <row r="596" ht="12.75">
      <c r="B596" s="3"/>
    </row>
    <row r="598" ht="12.75">
      <c r="B598" s="3"/>
    </row>
    <row r="600" ht="12.75">
      <c r="B600" s="3"/>
    </row>
  </sheetData>
  <mergeCells count="6">
    <mergeCell ref="B303:D303"/>
    <mergeCell ref="E363:J363"/>
    <mergeCell ref="B2:D2"/>
    <mergeCell ref="B95:D95"/>
    <mergeCell ref="B157:D157"/>
    <mergeCell ref="B241:D241"/>
  </mergeCells>
  <conditionalFormatting sqref="G4:L93 G97:L155 G159:L239 G243:L301 G305:L361">
    <cfRule type="cellIs" priority="1" dxfId="0" operator="between" stopIfTrue="1">
      <formula>18</formula>
      <formula>24</formula>
    </cfRule>
    <cfRule type="cellIs" priority="2" dxfId="1" operator="between" stopIfTrue="1">
      <formula>25</formula>
      <formula>26</formula>
    </cfRule>
    <cfRule type="cellIs" priority="3" dxfId="2" operator="between" stopIfTrue="1">
      <formula>27</formula>
      <formula>28</formula>
    </cfRule>
  </conditionalFormatting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600"/>
  <sheetViews>
    <sheetView workbookViewId="0" topLeftCell="A1">
      <selection activeCell="G4" sqref="G4:I8"/>
    </sheetView>
  </sheetViews>
  <sheetFormatPr defaultColWidth="9.140625" defaultRowHeight="12.75"/>
  <cols>
    <col min="1" max="1" width="3.57421875" style="0" customWidth="1"/>
    <col min="2" max="2" width="5.140625" style="0" customWidth="1"/>
    <col min="3" max="3" width="20.8515625" style="0" customWidth="1"/>
    <col min="4" max="4" width="22.7109375" style="0" customWidth="1"/>
    <col min="5" max="5" width="3.57421875" style="4" customWidth="1"/>
    <col min="6" max="6" width="3.8515625" style="4" customWidth="1"/>
    <col min="7" max="9" width="3.421875" style="19" customWidth="1"/>
    <col min="10" max="10" width="4.28125" style="21" customWidth="1"/>
    <col min="11" max="11" width="3.421875" style="19" customWidth="1"/>
    <col min="12" max="12" width="4.00390625" style="19" customWidth="1"/>
    <col min="13" max="13" width="3.28125" style="19" customWidth="1"/>
    <col min="14" max="14" width="3.7109375" style="19" customWidth="1"/>
    <col min="15" max="15" width="5.421875" style="19" customWidth="1"/>
    <col min="16" max="16" width="0.9921875" style="0" customWidth="1"/>
    <col min="18" max="21" width="3.421875" style="0" customWidth="1"/>
    <col min="22" max="22" width="6.7109375" style="0" customWidth="1"/>
  </cols>
  <sheetData>
    <row r="1" ht="8.25" customHeight="1"/>
    <row r="2" spans="2:4" ht="21" customHeight="1">
      <c r="B2" s="60" t="s">
        <v>38</v>
      </c>
      <c r="C2" s="60"/>
      <c r="D2" s="60"/>
    </row>
    <row r="3" spans="2:15" ht="12.75">
      <c r="B3" s="5" t="s">
        <v>34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>
        <v>2</v>
      </c>
      <c r="I3" s="1" t="s">
        <v>5</v>
      </c>
      <c r="J3" s="1" t="s">
        <v>9</v>
      </c>
      <c r="K3" s="1" t="s">
        <v>10</v>
      </c>
      <c r="L3" s="22" t="s">
        <v>528</v>
      </c>
      <c r="M3" s="1" t="s">
        <v>529</v>
      </c>
      <c r="N3" s="1" t="s">
        <v>530</v>
      </c>
      <c r="O3" s="1" t="s">
        <v>527</v>
      </c>
    </row>
    <row r="4" spans="1:21" ht="12.75">
      <c r="A4">
        <v>1</v>
      </c>
      <c r="B4">
        <v>0</v>
      </c>
      <c r="C4" t="e">
        <f>DGET(List3!$A$2:$E$999,2,$B$3:B4)</f>
        <v>#VALUE!</v>
      </c>
      <c r="D4" t="e">
        <f>DGET(List3!$A$2:$E$999,3,$B3:$B4)</f>
        <v>#VALUE!</v>
      </c>
      <c r="E4" s="4" t="e">
        <f>DGET(List3!$A$2:$E$999,4,$B3:$B4)</f>
        <v>#VALUE!</v>
      </c>
      <c r="F4" s="4" t="e">
        <f>DGET(List3!$A$2:$E$999,5,$B3:$B4)</f>
        <v>#VALUE!</v>
      </c>
      <c r="J4" s="21">
        <f aca="true" t="shared" si="0" ref="J4:J35">SUM(G4:I4)</f>
        <v>0</v>
      </c>
      <c r="K4" s="27">
        <f aca="true" t="shared" si="1" ref="K4:K35">MAX(G4:I4)-MIN(G4:I4)</f>
        <v>0</v>
      </c>
      <c r="O4" s="23">
        <f>J4/3</f>
        <v>0</v>
      </c>
      <c r="R4" s="19"/>
      <c r="S4" s="19"/>
      <c r="T4" s="19"/>
      <c r="U4" s="19"/>
    </row>
    <row r="5" spans="2:21" ht="12.75" hidden="1">
      <c r="B5" s="3" t="s">
        <v>34</v>
      </c>
      <c r="J5" s="21">
        <f t="shared" si="0"/>
        <v>0</v>
      </c>
      <c r="K5" s="27">
        <f t="shared" si="1"/>
        <v>0</v>
      </c>
      <c r="O5" s="23">
        <f aca="true" t="shared" si="2" ref="O5:O68">J5/3</f>
        <v>0</v>
      </c>
      <c r="R5" s="19"/>
      <c r="S5" s="19"/>
      <c r="T5" s="19"/>
      <c r="U5" s="19"/>
    </row>
    <row r="6" spans="1:21" ht="12.75">
      <c r="A6">
        <v>2</v>
      </c>
      <c r="B6">
        <v>0</v>
      </c>
      <c r="C6" t="e">
        <f>DGET(List3!$A$2:$E$999,2,$B5:B6)</f>
        <v>#VALUE!</v>
      </c>
      <c r="D6" t="e">
        <f>DGET(List3!$A$2:$E$999,3,$B5:$B6)</f>
        <v>#VALUE!</v>
      </c>
      <c r="E6" s="4" t="e">
        <f>DGET(List3!$A$2:$F$999,4,$B5:$B6)</f>
        <v>#VALUE!</v>
      </c>
      <c r="F6" s="4" t="e">
        <f>DGET(List3!$A$2:$E$999,5,$B5:$B6)</f>
        <v>#VALUE!</v>
      </c>
      <c r="J6" s="21">
        <f t="shared" si="0"/>
        <v>0</v>
      </c>
      <c r="K6" s="27">
        <f t="shared" si="1"/>
        <v>0</v>
      </c>
      <c r="O6" s="23">
        <f t="shared" si="2"/>
        <v>0</v>
      </c>
      <c r="R6" s="19"/>
      <c r="S6" s="19"/>
      <c r="T6" s="19"/>
      <c r="U6" s="19"/>
    </row>
    <row r="7" spans="1:21" ht="12.75" hidden="1">
      <c r="A7">
        <v>3</v>
      </c>
      <c r="B7" s="3" t="s">
        <v>34</v>
      </c>
      <c r="J7" s="21">
        <f t="shared" si="0"/>
        <v>0</v>
      </c>
      <c r="K7" s="27">
        <f t="shared" si="1"/>
        <v>0</v>
      </c>
      <c r="O7" s="23">
        <f t="shared" si="2"/>
        <v>0</v>
      </c>
      <c r="R7" s="19"/>
      <c r="S7" s="19"/>
      <c r="T7" s="19"/>
      <c r="U7" s="19"/>
    </row>
    <row r="8" spans="1:21" ht="12.75">
      <c r="A8">
        <v>3</v>
      </c>
      <c r="B8">
        <v>0</v>
      </c>
      <c r="C8" t="e">
        <f>DGET(List3!$A$2:$E$999,2,$B7:B8)</f>
        <v>#VALUE!</v>
      </c>
      <c r="D8" t="e">
        <f>DGET(List3!$A$2:$E$999,3,$B7:$B8)</f>
        <v>#VALUE!</v>
      </c>
      <c r="E8" s="4" t="e">
        <f>DGET(List3!$A$2:$F$999,4,$B7:$B8)</f>
        <v>#VALUE!</v>
      </c>
      <c r="F8" s="4" t="e">
        <f>DGET(List3!$A$2:$E$999,5,$B7:$B8)</f>
        <v>#VALUE!</v>
      </c>
      <c r="J8" s="21">
        <f t="shared" si="0"/>
        <v>0</v>
      </c>
      <c r="K8" s="27">
        <f t="shared" si="1"/>
        <v>0</v>
      </c>
      <c r="O8" s="23">
        <f t="shared" si="2"/>
        <v>0</v>
      </c>
      <c r="R8" s="19"/>
      <c r="S8" s="19"/>
      <c r="T8" s="19"/>
      <c r="U8" s="19"/>
    </row>
    <row r="9" spans="1:15" ht="12.75" hidden="1">
      <c r="A9">
        <v>4</v>
      </c>
      <c r="B9" s="3" t="s">
        <v>34</v>
      </c>
      <c r="J9" s="21">
        <f t="shared" si="0"/>
        <v>0</v>
      </c>
      <c r="K9" s="27">
        <f t="shared" si="1"/>
        <v>0</v>
      </c>
      <c r="O9" s="23">
        <f t="shared" si="2"/>
        <v>0</v>
      </c>
    </row>
    <row r="10" spans="1:15" ht="12.75">
      <c r="A10">
        <v>4</v>
      </c>
      <c r="B10">
        <v>0</v>
      </c>
      <c r="C10" t="e">
        <f>DGET(List3!$A$2:$E$999,2,$B9:B10)</f>
        <v>#VALUE!</v>
      </c>
      <c r="D10" t="e">
        <f>DGET(List3!$A$2:$E$999,3,$B9:$B10)</f>
        <v>#VALUE!</v>
      </c>
      <c r="E10" s="4" t="e">
        <f>DGET(List3!$A$2:$F$999,4,$B9:$B10)</f>
        <v>#VALUE!</v>
      </c>
      <c r="F10" s="4" t="e">
        <f>DGET(List3!$A$2:$E$999,5,$B9:$B10)</f>
        <v>#VALUE!</v>
      </c>
      <c r="J10" s="21">
        <f t="shared" si="0"/>
        <v>0</v>
      </c>
      <c r="K10" s="27">
        <f t="shared" si="1"/>
        <v>0</v>
      </c>
      <c r="O10" s="23">
        <f t="shared" si="2"/>
        <v>0</v>
      </c>
    </row>
    <row r="11" spans="2:15" ht="12.75" hidden="1">
      <c r="B11" s="3" t="s">
        <v>34</v>
      </c>
      <c r="J11" s="21">
        <f t="shared" si="0"/>
        <v>0</v>
      </c>
      <c r="K11" s="27">
        <f t="shared" si="1"/>
        <v>0</v>
      </c>
      <c r="O11" s="23">
        <f t="shared" si="2"/>
        <v>0</v>
      </c>
    </row>
    <row r="12" spans="1:15" ht="12.75">
      <c r="A12">
        <v>5</v>
      </c>
      <c r="B12">
        <v>0</v>
      </c>
      <c r="C12" t="e">
        <f>DGET(List3!$A$2:$E$999,2,$B11:B12)</f>
        <v>#VALUE!</v>
      </c>
      <c r="D12" t="e">
        <f>DGET(List3!$A$2:$E$999,3,$B11:$B12)</f>
        <v>#VALUE!</v>
      </c>
      <c r="E12" s="4" t="e">
        <f>DGET(List3!$A$2:$F$999,4,$B11:$B12)</f>
        <v>#VALUE!</v>
      </c>
      <c r="F12" s="4" t="e">
        <f>DGET(List3!$A$2:$E$999,5,$B11:$B12)</f>
        <v>#VALUE!</v>
      </c>
      <c r="J12" s="21">
        <f t="shared" si="0"/>
        <v>0</v>
      </c>
      <c r="K12" s="27">
        <f t="shared" si="1"/>
        <v>0</v>
      </c>
      <c r="O12" s="23">
        <f t="shared" si="2"/>
        <v>0</v>
      </c>
    </row>
    <row r="13" spans="1:15" ht="12.75" hidden="1">
      <c r="A13">
        <v>7</v>
      </c>
      <c r="B13" s="3" t="s">
        <v>34</v>
      </c>
      <c r="J13" s="21">
        <f t="shared" si="0"/>
        <v>0</v>
      </c>
      <c r="K13" s="27">
        <f t="shared" si="1"/>
        <v>0</v>
      </c>
      <c r="O13" s="23">
        <f t="shared" si="2"/>
        <v>0</v>
      </c>
    </row>
    <row r="14" spans="1:15" ht="12.75">
      <c r="A14">
        <v>6</v>
      </c>
      <c r="B14">
        <v>0</v>
      </c>
      <c r="C14" t="e">
        <f>DGET(List3!$A$2:$E$999,2,$B13:B14)</f>
        <v>#VALUE!</v>
      </c>
      <c r="D14" t="e">
        <f>DGET(List3!$A$2:$E$999,3,$B13:$B14)</f>
        <v>#VALUE!</v>
      </c>
      <c r="E14" s="4" t="e">
        <f>DGET(List3!$A$2:$F$999,4,$B13:$B14)</f>
        <v>#VALUE!</v>
      </c>
      <c r="F14" s="4" t="e">
        <f>DGET(List3!$A$2:$E$999,5,$B13:$B14)</f>
        <v>#VALUE!</v>
      </c>
      <c r="J14" s="21">
        <f t="shared" si="0"/>
        <v>0</v>
      </c>
      <c r="K14" s="27">
        <f t="shared" si="1"/>
        <v>0</v>
      </c>
      <c r="O14" s="23">
        <f t="shared" si="2"/>
        <v>0</v>
      </c>
    </row>
    <row r="15" spans="1:15" ht="12.75" hidden="1">
      <c r="A15">
        <v>8</v>
      </c>
      <c r="B15" s="3" t="s">
        <v>34</v>
      </c>
      <c r="J15" s="21">
        <f t="shared" si="0"/>
        <v>0</v>
      </c>
      <c r="K15" s="27">
        <f t="shared" si="1"/>
        <v>0</v>
      </c>
      <c r="O15" s="23">
        <f t="shared" si="2"/>
        <v>0</v>
      </c>
    </row>
    <row r="16" spans="1:15" ht="12.75">
      <c r="A16">
        <v>7</v>
      </c>
      <c r="B16">
        <v>0</v>
      </c>
      <c r="C16" t="e">
        <f>DGET(List3!$A$2:$E$999,2,$B15:B16)</f>
        <v>#VALUE!</v>
      </c>
      <c r="D16" t="e">
        <f>DGET(List3!$A$2:$E$999,3,$B15:$B16)</f>
        <v>#VALUE!</v>
      </c>
      <c r="E16" s="4" t="e">
        <f>DGET(List3!$A$2:$F$999,4,$B15:$B16)</f>
        <v>#VALUE!</v>
      </c>
      <c r="F16" s="4" t="e">
        <f>DGET(List3!$A$2:$E$999,5,$B15:$B16)</f>
        <v>#VALUE!</v>
      </c>
      <c r="J16" s="21">
        <f t="shared" si="0"/>
        <v>0</v>
      </c>
      <c r="K16" s="27">
        <f t="shared" si="1"/>
        <v>0</v>
      </c>
      <c r="O16" s="23">
        <f t="shared" si="2"/>
        <v>0</v>
      </c>
    </row>
    <row r="17" spans="2:15" ht="12.75" hidden="1">
      <c r="B17" s="3" t="s">
        <v>34</v>
      </c>
      <c r="J17" s="21">
        <f t="shared" si="0"/>
        <v>0</v>
      </c>
      <c r="K17" s="27">
        <f t="shared" si="1"/>
        <v>0</v>
      </c>
      <c r="O17" s="23">
        <f t="shared" si="2"/>
        <v>0</v>
      </c>
    </row>
    <row r="18" spans="1:15" ht="12.75">
      <c r="A18">
        <v>8</v>
      </c>
      <c r="B18">
        <v>0</v>
      </c>
      <c r="C18" t="e">
        <f>DGET(List3!$A$2:$E$999,2,$B17:B18)</f>
        <v>#VALUE!</v>
      </c>
      <c r="D18" t="e">
        <f>DGET(List3!$A$2:$E$999,3,$B17:$B18)</f>
        <v>#VALUE!</v>
      </c>
      <c r="E18" s="4" t="e">
        <f>DGET(List3!$A$2:$F$999,4,$B17:$B18)</f>
        <v>#VALUE!</v>
      </c>
      <c r="F18" s="4" t="e">
        <f>DGET(List3!$A$2:$E$999,5,$B17:$B18)</f>
        <v>#VALUE!</v>
      </c>
      <c r="J18" s="21">
        <f t="shared" si="0"/>
        <v>0</v>
      </c>
      <c r="K18" s="27">
        <f t="shared" si="1"/>
        <v>0</v>
      </c>
      <c r="O18" s="23">
        <f t="shared" si="2"/>
        <v>0</v>
      </c>
    </row>
    <row r="19" spans="1:15" ht="12.75" hidden="1">
      <c r="A19">
        <v>11</v>
      </c>
      <c r="B19" s="3" t="s">
        <v>34</v>
      </c>
      <c r="J19" s="21">
        <f t="shared" si="0"/>
        <v>0</v>
      </c>
      <c r="K19" s="27">
        <f t="shared" si="1"/>
        <v>0</v>
      </c>
      <c r="O19" s="23">
        <f t="shared" si="2"/>
        <v>0</v>
      </c>
    </row>
    <row r="20" spans="1:15" ht="12.75">
      <c r="A20">
        <v>9</v>
      </c>
      <c r="B20">
        <v>0</v>
      </c>
      <c r="C20" t="e">
        <f>DGET(List3!$A$2:$E$999,2,$B19:B20)</f>
        <v>#VALUE!</v>
      </c>
      <c r="D20" t="e">
        <f>DGET(List3!$A$2:$E$999,3,$B19:$B20)</f>
        <v>#VALUE!</v>
      </c>
      <c r="E20" s="4" t="e">
        <f>DGET(List3!$A$2:$F$999,4,$B19:$B20)</f>
        <v>#VALUE!</v>
      </c>
      <c r="F20" s="4" t="e">
        <f>DGET(List3!$A$2:$E$999,5,$B19:$B20)</f>
        <v>#VALUE!</v>
      </c>
      <c r="J20" s="21">
        <f t="shared" si="0"/>
        <v>0</v>
      </c>
      <c r="K20" s="27">
        <f t="shared" si="1"/>
        <v>0</v>
      </c>
      <c r="O20" s="23">
        <f t="shared" si="2"/>
        <v>0</v>
      </c>
    </row>
    <row r="21" spans="1:15" ht="12.75" hidden="1">
      <c r="A21">
        <v>12</v>
      </c>
      <c r="B21" s="3" t="s">
        <v>34</v>
      </c>
      <c r="J21" s="21">
        <f t="shared" si="0"/>
        <v>0</v>
      </c>
      <c r="K21" s="27">
        <f t="shared" si="1"/>
        <v>0</v>
      </c>
      <c r="O21" s="23">
        <f t="shared" si="2"/>
        <v>0</v>
      </c>
    </row>
    <row r="22" spans="1:15" ht="12.75">
      <c r="A22">
        <v>10</v>
      </c>
      <c r="B22">
        <v>0</v>
      </c>
      <c r="C22" t="e">
        <f>DGET(List3!$A$2:$E$999,2,$B21:B22)</f>
        <v>#VALUE!</v>
      </c>
      <c r="D22" t="e">
        <f>DGET(List3!$A$2:$E$999,3,$B21:$B22)</f>
        <v>#VALUE!</v>
      </c>
      <c r="E22" s="4" t="e">
        <f>DGET(List3!$A$2:$F$999,4,$B21:$B22)</f>
        <v>#VALUE!</v>
      </c>
      <c r="F22" s="4" t="e">
        <f>DGET(List3!$A$2:$E$999,5,$B21:$B22)</f>
        <v>#VALUE!</v>
      </c>
      <c r="J22" s="21">
        <f t="shared" si="0"/>
        <v>0</v>
      </c>
      <c r="K22" s="27">
        <f t="shared" si="1"/>
        <v>0</v>
      </c>
      <c r="O22" s="23">
        <f t="shared" si="2"/>
        <v>0</v>
      </c>
    </row>
    <row r="23" spans="2:15" ht="12.75" hidden="1">
      <c r="B23" s="3" t="s">
        <v>34</v>
      </c>
      <c r="J23" s="21">
        <f t="shared" si="0"/>
        <v>0</v>
      </c>
      <c r="K23" s="27">
        <f t="shared" si="1"/>
        <v>0</v>
      </c>
      <c r="O23" s="23">
        <f t="shared" si="2"/>
        <v>0</v>
      </c>
    </row>
    <row r="24" spans="1:15" ht="12.75">
      <c r="A24">
        <v>11</v>
      </c>
      <c r="B24">
        <v>0</v>
      </c>
      <c r="C24" t="e">
        <f>DGET(List3!$A$2:$E$999,2,$B23:B24)</f>
        <v>#VALUE!</v>
      </c>
      <c r="D24" t="e">
        <f>DGET(List3!$A$2:$E$999,3,$B23:$B24)</f>
        <v>#VALUE!</v>
      </c>
      <c r="E24" s="4" t="e">
        <f>DGET(List3!$A$2:$F$999,4,$B23:$B24)</f>
        <v>#VALUE!</v>
      </c>
      <c r="F24" s="4" t="e">
        <f>DGET(List3!$A$2:$E$999,5,$B23:$B24)</f>
        <v>#VALUE!</v>
      </c>
      <c r="J24" s="21">
        <f t="shared" si="0"/>
        <v>0</v>
      </c>
      <c r="K24" s="27">
        <f t="shared" si="1"/>
        <v>0</v>
      </c>
      <c r="O24" s="23">
        <f t="shared" si="2"/>
        <v>0</v>
      </c>
    </row>
    <row r="25" spans="1:15" ht="12.75" hidden="1">
      <c r="A25">
        <v>15</v>
      </c>
      <c r="B25" s="3" t="s">
        <v>34</v>
      </c>
      <c r="J25" s="21">
        <f t="shared" si="0"/>
        <v>0</v>
      </c>
      <c r="K25" s="27">
        <f t="shared" si="1"/>
        <v>0</v>
      </c>
      <c r="O25" s="23">
        <f t="shared" si="2"/>
        <v>0</v>
      </c>
    </row>
    <row r="26" spans="1:15" ht="12.75">
      <c r="A26">
        <v>12</v>
      </c>
      <c r="B26">
        <v>0</v>
      </c>
      <c r="C26" t="e">
        <f>DGET(List3!$A$2:$E$999,2,$B25:B26)</f>
        <v>#VALUE!</v>
      </c>
      <c r="D26" t="e">
        <f>DGET(List3!$A$2:$E$999,3,$B25:$B26)</f>
        <v>#VALUE!</v>
      </c>
      <c r="E26" s="4" t="e">
        <f>DGET(List3!$A$2:$F$999,4,$B25:$B26)</f>
        <v>#VALUE!</v>
      </c>
      <c r="F26" s="4" t="e">
        <f>DGET(List3!$A$2:$E$999,5,$B25:$B26)</f>
        <v>#VALUE!</v>
      </c>
      <c r="J26" s="21">
        <f t="shared" si="0"/>
        <v>0</v>
      </c>
      <c r="K26" s="27">
        <f t="shared" si="1"/>
        <v>0</v>
      </c>
      <c r="O26" s="23">
        <f t="shared" si="2"/>
        <v>0</v>
      </c>
    </row>
    <row r="27" spans="1:15" ht="12.75" hidden="1">
      <c r="A27">
        <v>16</v>
      </c>
      <c r="B27" s="3" t="s">
        <v>34</v>
      </c>
      <c r="J27" s="21">
        <f t="shared" si="0"/>
        <v>0</v>
      </c>
      <c r="K27" s="27">
        <f t="shared" si="1"/>
        <v>0</v>
      </c>
      <c r="O27" s="23">
        <f t="shared" si="2"/>
        <v>0</v>
      </c>
    </row>
    <row r="28" spans="1:15" ht="12.75">
      <c r="A28">
        <v>13</v>
      </c>
      <c r="B28">
        <v>0</v>
      </c>
      <c r="C28" t="e">
        <f>DGET(List3!$A$2:$E$999,2,$B27:B28)</f>
        <v>#VALUE!</v>
      </c>
      <c r="D28" t="e">
        <f>DGET(List3!$A$2:$E$999,3,$B27:$B28)</f>
        <v>#VALUE!</v>
      </c>
      <c r="E28" s="4" t="e">
        <f>DGET(List3!$A$2:$F$999,4,$B27:$B28)</f>
        <v>#VALUE!</v>
      </c>
      <c r="F28" s="4" t="e">
        <f>DGET(List3!$A$2:$E$999,5,$B27:$B28)</f>
        <v>#VALUE!</v>
      </c>
      <c r="J28" s="21">
        <f t="shared" si="0"/>
        <v>0</v>
      </c>
      <c r="K28" s="27">
        <f t="shared" si="1"/>
        <v>0</v>
      </c>
      <c r="O28" s="23">
        <f t="shared" si="2"/>
        <v>0</v>
      </c>
    </row>
    <row r="29" spans="2:15" ht="12.75" hidden="1">
      <c r="B29" s="3" t="s">
        <v>34</v>
      </c>
      <c r="J29" s="21">
        <f t="shared" si="0"/>
        <v>0</v>
      </c>
      <c r="K29" s="27">
        <f t="shared" si="1"/>
        <v>0</v>
      </c>
      <c r="O29" s="23">
        <f t="shared" si="2"/>
        <v>0</v>
      </c>
    </row>
    <row r="30" spans="1:15" ht="12.75">
      <c r="A30">
        <v>13</v>
      </c>
      <c r="B30">
        <v>0</v>
      </c>
      <c r="C30" t="e">
        <f>DGET(List3!$A$2:$E$999,2,$B29:B30)</f>
        <v>#VALUE!</v>
      </c>
      <c r="D30" t="e">
        <f>DGET(List3!$A$2:$E$999,3,$B29:$B30)</f>
        <v>#VALUE!</v>
      </c>
      <c r="E30" s="4" t="e">
        <f>DGET(List3!$A$2:$F$999,4,$B29:$B30)</f>
        <v>#VALUE!</v>
      </c>
      <c r="F30" s="4" t="e">
        <f>DGET(List3!$A$2:$E$999,5,$B29:$B30)</f>
        <v>#VALUE!</v>
      </c>
      <c r="J30" s="21">
        <f t="shared" si="0"/>
        <v>0</v>
      </c>
      <c r="K30" s="27">
        <f t="shared" si="1"/>
        <v>0</v>
      </c>
      <c r="O30" s="23">
        <f t="shared" si="2"/>
        <v>0</v>
      </c>
    </row>
    <row r="31" spans="1:15" ht="12.75" hidden="1">
      <c r="A31">
        <v>19</v>
      </c>
      <c r="B31" s="3" t="s">
        <v>34</v>
      </c>
      <c r="J31" s="21">
        <f t="shared" si="0"/>
        <v>0</v>
      </c>
      <c r="K31" s="27">
        <f t="shared" si="1"/>
        <v>0</v>
      </c>
      <c r="O31" s="23">
        <f t="shared" si="2"/>
        <v>0</v>
      </c>
    </row>
    <row r="32" spans="1:15" ht="12.75">
      <c r="A32">
        <v>14</v>
      </c>
      <c r="B32">
        <v>0</v>
      </c>
      <c r="C32" t="e">
        <f>DGET(List3!$A$2:$E$999,2,$B31:B32)</f>
        <v>#VALUE!</v>
      </c>
      <c r="D32" t="e">
        <f>DGET(List3!$A$2:$E$999,3,$B31:$B32)</f>
        <v>#VALUE!</v>
      </c>
      <c r="E32" s="4" t="e">
        <f>DGET(List3!$A$2:$F$999,4,$B31:$B32)</f>
        <v>#VALUE!</v>
      </c>
      <c r="F32" s="4" t="e">
        <f>DGET(List3!$A$2:$E$999,5,$B31:$B32)</f>
        <v>#VALUE!</v>
      </c>
      <c r="J32" s="21">
        <f t="shared" si="0"/>
        <v>0</v>
      </c>
      <c r="K32" s="27">
        <f t="shared" si="1"/>
        <v>0</v>
      </c>
      <c r="O32" s="23">
        <f t="shared" si="2"/>
        <v>0</v>
      </c>
    </row>
    <row r="33" spans="1:15" ht="12.75" hidden="1">
      <c r="A33">
        <v>20</v>
      </c>
      <c r="B33" s="3" t="s">
        <v>34</v>
      </c>
      <c r="J33" s="21">
        <f t="shared" si="0"/>
        <v>0</v>
      </c>
      <c r="K33" s="27">
        <f t="shared" si="1"/>
        <v>0</v>
      </c>
      <c r="O33" s="23">
        <f t="shared" si="2"/>
        <v>0</v>
      </c>
    </row>
    <row r="34" spans="1:15" ht="12.75">
      <c r="A34">
        <v>15</v>
      </c>
      <c r="B34">
        <v>0</v>
      </c>
      <c r="C34" t="e">
        <f>DGET(List3!$A$2:$E$999,2,$B33:B34)</f>
        <v>#VALUE!</v>
      </c>
      <c r="D34" t="e">
        <f>DGET(List3!$A$2:$E$999,3,$B33:$B34)</f>
        <v>#VALUE!</v>
      </c>
      <c r="E34" s="4" t="e">
        <f>DGET(List3!$A$2:$F$999,4,$B33:$B34)</f>
        <v>#VALUE!</v>
      </c>
      <c r="F34" s="4" t="e">
        <f>DGET(List3!$A$2:$E$999,5,$B33:$B34)</f>
        <v>#VALUE!</v>
      </c>
      <c r="J34" s="21">
        <f t="shared" si="0"/>
        <v>0</v>
      </c>
      <c r="K34" s="27">
        <f t="shared" si="1"/>
        <v>0</v>
      </c>
      <c r="O34" s="23">
        <f t="shared" si="2"/>
        <v>0</v>
      </c>
    </row>
    <row r="35" spans="1:15" ht="12.75" hidden="1">
      <c r="A35">
        <v>18.1223529411765</v>
      </c>
      <c r="B35" s="3" t="s">
        <v>34</v>
      </c>
      <c r="J35" s="21">
        <f t="shared" si="0"/>
        <v>0</v>
      </c>
      <c r="K35" s="27">
        <f t="shared" si="1"/>
        <v>0</v>
      </c>
      <c r="O35" s="23">
        <f t="shared" si="2"/>
        <v>0</v>
      </c>
    </row>
    <row r="36" spans="1:15" ht="12.75">
      <c r="A36">
        <v>16</v>
      </c>
      <c r="B36">
        <v>0</v>
      </c>
      <c r="C36" t="e">
        <f>DGET(List3!$A$2:$E$999,2,$B35:B36)</f>
        <v>#VALUE!</v>
      </c>
      <c r="D36" t="e">
        <f>DGET(List3!$A$2:$E$999,3,$B35:$B36)</f>
        <v>#VALUE!</v>
      </c>
      <c r="E36" s="4" t="e">
        <f>DGET(List3!$A$2:$F$999,4,$B35:$B36)</f>
        <v>#VALUE!</v>
      </c>
      <c r="F36" s="4" t="e">
        <f>DGET(List3!$A$2:$E$999,5,$B35:$B36)</f>
        <v>#VALUE!</v>
      </c>
      <c r="J36" s="21">
        <f aca="true" t="shared" si="3" ref="J36:J67">SUM(G36:I36)</f>
        <v>0</v>
      </c>
      <c r="K36" s="27">
        <f aca="true" t="shared" si="4" ref="K36:K67">MAX(G36:I36)-MIN(G36:I36)</f>
        <v>0</v>
      </c>
      <c r="O36" s="23">
        <f t="shared" si="2"/>
        <v>0</v>
      </c>
    </row>
    <row r="37" spans="1:15" ht="12.75" hidden="1">
      <c r="A37">
        <v>23</v>
      </c>
      <c r="B37" s="3" t="s">
        <v>34</v>
      </c>
      <c r="J37" s="21">
        <f t="shared" si="3"/>
        <v>0</v>
      </c>
      <c r="K37" s="27">
        <f t="shared" si="4"/>
        <v>0</v>
      </c>
      <c r="O37" s="23">
        <f t="shared" si="2"/>
        <v>0</v>
      </c>
    </row>
    <row r="38" spans="1:15" ht="12.75">
      <c r="A38">
        <v>17</v>
      </c>
      <c r="B38">
        <v>0</v>
      </c>
      <c r="C38" t="e">
        <f>DGET(List3!$A$2:$E$999,2,$B37:B38)</f>
        <v>#VALUE!</v>
      </c>
      <c r="D38" t="e">
        <f>DGET(List3!$A$2:$E$999,3,$B37:$B38)</f>
        <v>#VALUE!</v>
      </c>
      <c r="E38" s="4" t="e">
        <f>DGET(List3!$A$2:$F$999,4,$B37:$B38)</f>
        <v>#VALUE!</v>
      </c>
      <c r="F38" s="4" t="e">
        <f>DGET(List3!$A$2:$E$999,5,$B37:$B38)</f>
        <v>#VALUE!</v>
      </c>
      <c r="J38" s="21">
        <f t="shared" si="3"/>
        <v>0</v>
      </c>
      <c r="K38" s="27">
        <f t="shared" si="4"/>
        <v>0</v>
      </c>
      <c r="O38" s="23">
        <f t="shared" si="2"/>
        <v>0</v>
      </c>
    </row>
    <row r="39" spans="1:15" ht="12.75" hidden="1">
      <c r="A39">
        <v>24</v>
      </c>
      <c r="B39" s="3" t="s">
        <v>34</v>
      </c>
      <c r="J39" s="21">
        <f t="shared" si="3"/>
        <v>0</v>
      </c>
      <c r="K39" s="27">
        <f t="shared" si="4"/>
        <v>0</v>
      </c>
      <c r="O39" s="23">
        <f t="shared" si="2"/>
        <v>0</v>
      </c>
    </row>
    <row r="40" spans="1:15" ht="12.75">
      <c r="A40">
        <v>18</v>
      </c>
      <c r="B40">
        <v>0</v>
      </c>
      <c r="C40" t="e">
        <f>DGET(List3!$A$2:$E$999,2,$B39:B40)</f>
        <v>#VALUE!</v>
      </c>
      <c r="D40" t="e">
        <f>DGET(List3!$A$2:$E$999,3,$B39:$B40)</f>
        <v>#VALUE!</v>
      </c>
      <c r="E40" s="4" t="e">
        <f>DGET(List3!$A$2:$F$999,4,$B39:$B40)</f>
        <v>#VALUE!</v>
      </c>
      <c r="F40" s="4" t="e">
        <f>DGET(List3!$A$2:$E$999,5,$B39:$B40)</f>
        <v>#VALUE!</v>
      </c>
      <c r="J40" s="21">
        <f t="shared" si="3"/>
        <v>0</v>
      </c>
      <c r="K40" s="27">
        <f t="shared" si="4"/>
        <v>0</v>
      </c>
      <c r="O40" s="23">
        <f t="shared" si="2"/>
        <v>0</v>
      </c>
    </row>
    <row r="41" spans="2:15" ht="12.75" hidden="1">
      <c r="B41" s="3" t="s">
        <v>34</v>
      </c>
      <c r="J41" s="21">
        <f t="shared" si="3"/>
        <v>0</v>
      </c>
      <c r="K41" s="27">
        <f t="shared" si="4"/>
        <v>0</v>
      </c>
      <c r="O41" s="23">
        <f t="shared" si="2"/>
        <v>0</v>
      </c>
    </row>
    <row r="42" spans="1:15" ht="12.75">
      <c r="A42">
        <v>19</v>
      </c>
      <c r="B42">
        <v>0</v>
      </c>
      <c r="C42" t="e">
        <f>DGET(List3!$A$2:$E$999,2,$B41:B42)</f>
        <v>#VALUE!</v>
      </c>
      <c r="D42" t="e">
        <f>DGET(List3!$A$2:$E$999,3,$B41:$B42)</f>
        <v>#VALUE!</v>
      </c>
      <c r="E42" s="4" t="e">
        <f>DGET(List3!$A$2:$F$999,4,$B41:$B42)</f>
        <v>#VALUE!</v>
      </c>
      <c r="F42" s="4" t="e">
        <f>DGET(List3!$A$2:$E$999,5,$B41:$B42)</f>
        <v>#VALUE!</v>
      </c>
      <c r="J42" s="21">
        <f t="shared" si="3"/>
        <v>0</v>
      </c>
      <c r="K42" s="27">
        <f t="shared" si="4"/>
        <v>0</v>
      </c>
      <c r="O42" s="23">
        <f t="shared" si="2"/>
        <v>0</v>
      </c>
    </row>
    <row r="43" spans="2:15" ht="12.75" hidden="1">
      <c r="B43" s="3" t="s">
        <v>34</v>
      </c>
      <c r="J43" s="21">
        <f t="shared" si="3"/>
        <v>0</v>
      </c>
      <c r="K43" s="27">
        <f t="shared" si="4"/>
        <v>0</v>
      </c>
      <c r="O43" s="23">
        <f t="shared" si="2"/>
        <v>0</v>
      </c>
    </row>
    <row r="44" spans="1:15" ht="12.75">
      <c r="A44">
        <v>20</v>
      </c>
      <c r="B44">
        <v>0</v>
      </c>
      <c r="C44" t="e">
        <f>DGET(List3!$A$2:$E$999,2,$B43:B44)</f>
        <v>#VALUE!</v>
      </c>
      <c r="D44" t="e">
        <f>DGET(List3!$A$2:$E$999,3,$B43:$B44)</f>
        <v>#VALUE!</v>
      </c>
      <c r="E44" s="4" t="e">
        <f>DGET(List3!$A$2:$F$999,4,$B43:$B44)</f>
        <v>#VALUE!</v>
      </c>
      <c r="F44" s="4" t="e">
        <f>DGET(List3!$A$2:$E$999,5,$B43:$B44)</f>
        <v>#VALUE!</v>
      </c>
      <c r="J44" s="21">
        <f t="shared" si="3"/>
        <v>0</v>
      </c>
      <c r="K44" s="27">
        <f t="shared" si="4"/>
        <v>0</v>
      </c>
      <c r="O44" s="23">
        <f t="shared" si="2"/>
        <v>0</v>
      </c>
    </row>
    <row r="45" spans="1:15" ht="12.75" hidden="1">
      <c r="A45">
        <v>28</v>
      </c>
      <c r="B45" s="3" t="s">
        <v>34</v>
      </c>
      <c r="J45" s="21">
        <f t="shared" si="3"/>
        <v>0</v>
      </c>
      <c r="K45" s="27">
        <f t="shared" si="4"/>
        <v>0</v>
      </c>
      <c r="O45" s="23">
        <f t="shared" si="2"/>
        <v>0</v>
      </c>
    </row>
    <row r="46" spans="1:15" ht="12.75">
      <c r="A46">
        <v>21</v>
      </c>
      <c r="B46">
        <v>0</v>
      </c>
      <c r="C46" t="e">
        <f>DGET(List3!$A$2:$E$999,2,$B45:B46)</f>
        <v>#VALUE!</v>
      </c>
      <c r="D46" t="e">
        <f>DGET(List3!$A$2:$E$999,3,$B45:$B46)</f>
        <v>#VALUE!</v>
      </c>
      <c r="E46" s="4" t="e">
        <f>DGET(List3!$A$2:$F$999,4,$B45:$B46)</f>
        <v>#VALUE!</v>
      </c>
      <c r="F46" s="4" t="e">
        <f>DGET(List3!$A$2:$E$999,5,$B45:$B46)</f>
        <v>#VALUE!</v>
      </c>
      <c r="J46" s="21">
        <f t="shared" si="3"/>
        <v>0</v>
      </c>
      <c r="K46" s="27">
        <f t="shared" si="4"/>
        <v>0</v>
      </c>
      <c r="O46" s="23">
        <f t="shared" si="2"/>
        <v>0</v>
      </c>
    </row>
    <row r="47" spans="2:15" ht="12.75" hidden="1">
      <c r="B47" s="3" t="s">
        <v>34</v>
      </c>
      <c r="J47" s="21">
        <f t="shared" si="3"/>
        <v>0</v>
      </c>
      <c r="K47" s="27">
        <f t="shared" si="4"/>
        <v>0</v>
      </c>
      <c r="O47" s="23">
        <f t="shared" si="2"/>
        <v>0</v>
      </c>
    </row>
    <row r="48" spans="1:15" ht="12.75">
      <c r="A48">
        <v>22</v>
      </c>
      <c r="B48">
        <v>0</v>
      </c>
      <c r="C48" t="e">
        <f>DGET(List3!$A$2:$E$999,2,$B47:B48)</f>
        <v>#VALUE!</v>
      </c>
      <c r="D48" t="e">
        <f>DGET(List3!$A$2:$E$999,3,$B47:$B48)</f>
        <v>#VALUE!</v>
      </c>
      <c r="E48" s="4" t="e">
        <f>DGET(List3!$A$2:$F$999,4,$B47:$B48)</f>
        <v>#VALUE!</v>
      </c>
      <c r="F48" s="4" t="e">
        <f>DGET(List3!$A$2:$E$999,5,$B47:$B48)</f>
        <v>#VALUE!</v>
      </c>
      <c r="J48" s="21">
        <f t="shared" si="3"/>
        <v>0</v>
      </c>
      <c r="K48" s="27">
        <f t="shared" si="4"/>
        <v>0</v>
      </c>
      <c r="O48" s="23">
        <f t="shared" si="2"/>
        <v>0</v>
      </c>
    </row>
    <row r="49" spans="1:15" ht="12.75" hidden="1">
      <c r="A49">
        <v>31</v>
      </c>
      <c r="B49" s="3" t="s">
        <v>34</v>
      </c>
      <c r="J49" s="21">
        <f t="shared" si="3"/>
        <v>0</v>
      </c>
      <c r="K49" s="27">
        <f t="shared" si="4"/>
        <v>0</v>
      </c>
      <c r="O49" s="23">
        <f t="shared" si="2"/>
        <v>0</v>
      </c>
    </row>
    <row r="50" spans="1:15" ht="12.75">
      <c r="A50">
        <v>23</v>
      </c>
      <c r="B50">
        <v>0</v>
      </c>
      <c r="C50" t="e">
        <f>DGET(List3!$A$2:$E$999,2,$B49:B50)</f>
        <v>#VALUE!</v>
      </c>
      <c r="D50" t="e">
        <f>DGET(List3!$A$2:$E$999,3,$B49:$B50)</f>
        <v>#VALUE!</v>
      </c>
      <c r="E50" s="4" t="e">
        <f>DGET(List3!$A$2:$F$999,4,$B49:$B50)</f>
        <v>#VALUE!</v>
      </c>
      <c r="F50" s="4" t="e">
        <f>DGET(List3!$A$2:$E$999,5,$B49:$B50)</f>
        <v>#VALUE!</v>
      </c>
      <c r="J50" s="21">
        <f t="shared" si="3"/>
        <v>0</v>
      </c>
      <c r="K50" s="27">
        <f t="shared" si="4"/>
        <v>0</v>
      </c>
      <c r="O50" s="23">
        <f t="shared" si="2"/>
        <v>0</v>
      </c>
    </row>
    <row r="51" spans="1:15" ht="12.75" hidden="1">
      <c r="A51">
        <v>32</v>
      </c>
      <c r="B51" s="3" t="s">
        <v>34</v>
      </c>
      <c r="J51" s="21">
        <f t="shared" si="3"/>
        <v>0</v>
      </c>
      <c r="K51" s="27">
        <f t="shared" si="4"/>
        <v>0</v>
      </c>
      <c r="O51" s="23">
        <f t="shared" si="2"/>
        <v>0</v>
      </c>
    </row>
    <row r="52" spans="1:15" ht="12.75">
      <c r="A52">
        <v>24</v>
      </c>
      <c r="B52">
        <v>0</v>
      </c>
      <c r="C52" t="e">
        <f>DGET(List3!$A$2:$E$999,2,$B51:B52)</f>
        <v>#VALUE!</v>
      </c>
      <c r="D52" t="e">
        <f>DGET(List3!$A$2:$E$999,3,$B51:$B52)</f>
        <v>#VALUE!</v>
      </c>
      <c r="E52" s="4" t="e">
        <f>DGET(List3!$A$2:$F$999,4,$B51:$B52)</f>
        <v>#VALUE!</v>
      </c>
      <c r="F52" s="4" t="e">
        <f>DGET(List3!$A$2:$E$999,5,$B51:$B52)</f>
        <v>#VALUE!</v>
      </c>
      <c r="J52" s="21">
        <f t="shared" si="3"/>
        <v>0</v>
      </c>
      <c r="K52" s="27">
        <f t="shared" si="4"/>
        <v>0</v>
      </c>
      <c r="O52" s="23">
        <f t="shared" si="2"/>
        <v>0</v>
      </c>
    </row>
    <row r="53" spans="2:15" ht="12.75" hidden="1">
      <c r="B53" s="3" t="s">
        <v>34</v>
      </c>
      <c r="J53" s="21">
        <f t="shared" si="3"/>
        <v>0</v>
      </c>
      <c r="K53" s="27">
        <f t="shared" si="4"/>
        <v>0</v>
      </c>
      <c r="O53" s="23">
        <f t="shared" si="2"/>
        <v>0</v>
      </c>
    </row>
    <row r="54" spans="1:15" ht="12.75">
      <c r="A54">
        <v>25</v>
      </c>
      <c r="B54">
        <v>0</v>
      </c>
      <c r="C54" t="e">
        <f>DGET(List3!$A$2:$E$999,2,$B53:B54)</f>
        <v>#VALUE!</v>
      </c>
      <c r="D54" t="e">
        <f>DGET(List3!$A$2:$E$999,3,$B53:$B54)</f>
        <v>#VALUE!</v>
      </c>
      <c r="E54" s="4" t="e">
        <f>DGET(List3!$A$2:$F$999,4,$B53:$B54)</f>
        <v>#VALUE!</v>
      </c>
      <c r="F54" s="4" t="e">
        <f>DGET(List3!$A$2:$E$999,5,$B53:$B54)</f>
        <v>#VALUE!</v>
      </c>
      <c r="J54" s="21">
        <f t="shared" si="3"/>
        <v>0</v>
      </c>
      <c r="K54" s="27">
        <f t="shared" si="4"/>
        <v>0</v>
      </c>
      <c r="O54" s="23">
        <f t="shared" si="2"/>
        <v>0</v>
      </c>
    </row>
    <row r="55" spans="1:15" ht="12.75" hidden="1">
      <c r="A55">
        <v>35</v>
      </c>
      <c r="B55" s="3" t="s">
        <v>34</v>
      </c>
      <c r="J55" s="21">
        <f t="shared" si="3"/>
        <v>0</v>
      </c>
      <c r="K55" s="27">
        <f t="shared" si="4"/>
        <v>0</v>
      </c>
      <c r="O55" s="23">
        <f t="shared" si="2"/>
        <v>0</v>
      </c>
    </row>
    <row r="56" spans="1:15" ht="12.75">
      <c r="A56">
        <v>26</v>
      </c>
      <c r="B56">
        <v>0</v>
      </c>
      <c r="C56" t="e">
        <f>DGET(List3!$A$2:$E$999,2,$B55:B56)</f>
        <v>#VALUE!</v>
      </c>
      <c r="D56" t="e">
        <f>DGET(List3!$A$2:$E$999,3,$B55:$B56)</f>
        <v>#VALUE!</v>
      </c>
      <c r="E56" s="4" t="e">
        <f>DGET(List3!$A$2:$F$999,4,$B55:$B56)</f>
        <v>#VALUE!</v>
      </c>
      <c r="F56" s="4" t="e">
        <f>DGET(List3!$A$2:$E$999,5,$B55:$B56)</f>
        <v>#VALUE!</v>
      </c>
      <c r="J56" s="21">
        <f t="shared" si="3"/>
        <v>0</v>
      </c>
      <c r="K56" s="27">
        <f t="shared" si="4"/>
        <v>0</v>
      </c>
      <c r="O56" s="23">
        <f t="shared" si="2"/>
        <v>0</v>
      </c>
    </row>
    <row r="57" spans="1:15" ht="12.75" hidden="1">
      <c r="A57">
        <v>36</v>
      </c>
      <c r="B57" s="3" t="s">
        <v>34</v>
      </c>
      <c r="J57" s="21">
        <f t="shared" si="3"/>
        <v>0</v>
      </c>
      <c r="K57" s="27">
        <f t="shared" si="4"/>
        <v>0</v>
      </c>
      <c r="O57" s="23">
        <f t="shared" si="2"/>
        <v>0</v>
      </c>
    </row>
    <row r="58" spans="1:15" ht="13.5" customHeight="1">
      <c r="A58">
        <v>27</v>
      </c>
      <c r="B58">
        <v>0</v>
      </c>
      <c r="C58" t="e">
        <f>DGET(List3!$A$2:$E$999,2,$B57:B58)</f>
        <v>#VALUE!</v>
      </c>
      <c r="D58" t="e">
        <f>DGET(List3!$A$2:$E$999,3,$B57:$B58)</f>
        <v>#VALUE!</v>
      </c>
      <c r="E58" s="4" t="e">
        <f>DGET(List3!$A$2:$F$999,4,$B57:$B58)</f>
        <v>#VALUE!</v>
      </c>
      <c r="F58" s="4" t="e">
        <f>DGET(List3!$A$2:$E$999,5,$B57:$B58)</f>
        <v>#VALUE!</v>
      </c>
      <c r="J58" s="21">
        <f t="shared" si="3"/>
        <v>0</v>
      </c>
      <c r="K58" s="27">
        <f t="shared" si="4"/>
        <v>0</v>
      </c>
      <c r="O58" s="23">
        <f t="shared" si="2"/>
        <v>0</v>
      </c>
    </row>
    <row r="59" spans="2:15" ht="12.75" hidden="1">
      <c r="B59" s="3" t="s">
        <v>34</v>
      </c>
      <c r="J59" s="21">
        <f t="shared" si="3"/>
        <v>0</v>
      </c>
      <c r="K59" s="27">
        <f t="shared" si="4"/>
        <v>0</v>
      </c>
      <c r="O59" s="23">
        <f t="shared" si="2"/>
        <v>0</v>
      </c>
    </row>
    <row r="60" spans="1:15" ht="12.75">
      <c r="A60">
        <v>28</v>
      </c>
      <c r="B60">
        <v>0</v>
      </c>
      <c r="C60" t="e">
        <f>DGET(List3!$A$2:$E$999,2,$B59:B60)</f>
        <v>#VALUE!</v>
      </c>
      <c r="D60" t="e">
        <f>DGET(List3!$A$2:$E$999,3,$B59:$B60)</f>
        <v>#VALUE!</v>
      </c>
      <c r="E60" s="4" t="e">
        <f>DGET(List3!$A$2:$F$999,4,$B59:$B60)</f>
        <v>#VALUE!</v>
      </c>
      <c r="F60" s="4" t="e">
        <f>DGET(List3!$A$2:$E$999,5,$B59:$B60)</f>
        <v>#VALUE!</v>
      </c>
      <c r="J60" s="21">
        <f t="shared" si="3"/>
        <v>0</v>
      </c>
      <c r="K60" s="27">
        <f t="shared" si="4"/>
        <v>0</v>
      </c>
      <c r="O60" s="23">
        <f t="shared" si="2"/>
        <v>0</v>
      </c>
    </row>
    <row r="61" spans="1:15" ht="12.75" hidden="1">
      <c r="A61">
        <v>39</v>
      </c>
      <c r="B61" s="3" t="s">
        <v>34</v>
      </c>
      <c r="J61" s="21">
        <f t="shared" si="3"/>
        <v>0</v>
      </c>
      <c r="K61" s="27">
        <f t="shared" si="4"/>
        <v>0</v>
      </c>
      <c r="O61" s="23">
        <f t="shared" si="2"/>
        <v>0</v>
      </c>
    </row>
    <row r="62" spans="1:15" ht="12.75">
      <c r="A62">
        <v>29</v>
      </c>
      <c r="B62">
        <v>0</v>
      </c>
      <c r="C62" t="e">
        <f>DGET(List3!$A$2:$E$999,2,$B61:B62)</f>
        <v>#VALUE!</v>
      </c>
      <c r="D62" t="e">
        <f>DGET(List3!$A$2:$E$999,3,$B61:$B62)</f>
        <v>#VALUE!</v>
      </c>
      <c r="E62" s="4" t="e">
        <f>DGET(List3!$A$2:$F$999,4,$B61:$B62)</f>
        <v>#VALUE!</v>
      </c>
      <c r="F62" s="4" t="e">
        <f>DGET(List3!$A$2:$E$999,5,$B61:$B62)</f>
        <v>#VALUE!</v>
      </c>
      <c r="J62" s="21">
        <f t="shared" si="3"/>
        <v>0</v>
      </c>
      <c r="K62" s="27">
        <f t="shared" si="4"/>
        <v>0</v>
      </c>
      <c r="O62" s="23">
        <f t="shared" si="2"/>
        <v>0</v>
      </c>
    </row>
    <row r="63" spans="1:15" ht="12.75" hidden="1">
      <c r="A63">
        <v>40</v>
      </c>
      <c r="B63" s="3" t="s">
        <v>34</v>
      </c>
      <c r="J63" s="21">
        <f t="shared" si="3"/>
        <v>0</v>
      </c>
      <c r="K63" s="27">
        <f t="shared" si="4"/>
        <v>0</v>
      </c>
      <c r="O63" s="23">
        <f t="shared" si="2"/>
        <v>0</v>
      </c>
    </row>
    <row r="64" spans="1:15" ht="12.75">
      <c r="A64">
        <v>30</v>
      </c>
      <c r="B64">
        <v>0</v>
      </c>
      <c r="C64" t="e">
        <f>DGET(List3!$A$2:$E$999,2,$B63:B64)</f>
        <v>#VALUE!</v>
      </c>
      <c r="D64" t="e">
        <f>DGET(List3!$A$2:$E$999,3,$B63:$B64)</f>
        <v>#VALUE!</v>
      </c>
      <c r="E64" s="4" t="e">
        <f>DGET(List3!$A$2:$F$999,4,$B63:$B64)</f>
        <v>#VALUE!</v>
      </c>
      <c r="F64" s="4" t="e">
        <f>DGET(List3!$A$2:$E$999,5,$B63:$B64)</f>
        <v>#VALUE!</v>
      </c>
      <c r="J64" s="21">
        <f t="shared" si="3"/>
        <v>0</v>
      </c>
      <c r="K64" s="27">
        <f t="shared" si="4"/>
        <v>0</v>
      </c>
      <c r="O64" s="23">
        <f t="shared" si="2"/>
        <v>0</v>
      </c>
    </row>
    <row r="65" spans="2:15" ht="12.75" hidden="1">
      <c r="B65" s="3" t="s">
        <v>34</v>
      </c>
      <c r="J65" s="21">
        <f t="shared" si="3"/>
        <v>0</v>
      </c>
      <c r="K65" s="27">
        <f t="shared" si="4"/>
        <v>0</v>
      </c>
      <c r="O65" s="23">
        <f t="shared" si="2"/>
        <v>0</v>
      </c>
    </row>
    <row r="66" spans="1:15" ht="12.75">
      <c r="A66">
        <v>31</v>
      </c>
      <c r="B66">
        <v>0</v>
      </c>
      <c r="C66" t="e">
        <f>DGET(List3!$A$2:$E$999,2,$B65:B66)</f>
        <v>#VALUE!</v>
      </c>
      <c r="D66" t="e">
        <f>DGET(List3!$A$2:$E$999,3,$B65:$B66)</f>
        <v>#VALUE!</v>
      </c>
      <c r="E66" s="4" t="e">
        <f>DGET(List3!$A$2:$F$999,4,$B65:$B66)</f>
        <v>#VALUE!</v>
      </c>
      <c r="F66" s="4" t="e">
        <f>DGET(List3!$A$2:$E$999,5,$B65:$B66)</f>
        <v>#VALUE!</v>
      </c>
      <c r="J66" s="21">
        <f t="shared" si="3"/>
        <v>0</v>
      </c>
      <c r="K66" s="27">
        <f t="shared" si="4"/>
        <v>0</v>
      </c>
      <c r="O66" s="23">
        <f t="shared" si="2"/>
        <v>0</v>
      </c>
    </row>
    <row r="67" spans="1:15" ht="12.75" hidden="1">
      <c r="A67">
        <v>43</v>
      </c>
      <c r="B67" s="3" t="s">
        <v>34</v>
      </c>
      <c r="J67" s="21">
        <f t="shared" si="3"/>
        <v>0</v>
      </c>
      <c r="K67" s="27">
        <f t="shared" si="4"/>
        <v>0</v>
      </c>
      <c r="O67" s="23">
        <f t="shared" si="2"/>
        <v>0</v>
      </c>
    </row>
    <row r="68" spans="1:15" ht="12.75">
      <c r="A68">
        <v>32</v>
      </c>
      <c r="B68">
        <v>0</v>
      </c>
      <c r="C68" t="e">
        <f>DGET(List3!$A$2:$E$999,2,$B67:B68)</f>
        <v>#VALUE!</v>
      </c>
      <c r="D68" t="e">
        <f>DGET(List3!$A$2:$E$999,3,$B67:$B68)</f>
        <v>#VALUE!</v>
      </c>
      <c r="E68" s="4" t="e">
        <f>DGET(List3!$A$2:$F$999,4,$B67:$B68)</f>
        <v>#VALUE!</v>
      </c>
      <c r="F68" s="4" t="e">
        <f>DGET(List3!$A$2:$E$999,5,$B67:$B68)</f>
        <v>#VALUE!</v>
      </c>
      <c r="J68" s="21">
        <f aca="true" t="shared" si="5" ref="J68:J92">SUM(G68:I68)</f>
        <v>0</v>
      </c>
      <c r="K68" s="27">
        <f aca="true" t="shared" si="6" ref="K68:K92">MAX(G68:I68)-MIN(G68:I68)</f>
        <v>0</v>
      </c>
      <c r="O68" s="23">
        <f t="shared" si="2"/>
        <v>0</v>
      </c>
    </row>
    <row r="69" spans="1:15" ht="12.75" hidden="1">
      <c r="A69">
        <v>44</v>
      </c>
      <c r="B69" s="3" t="s">
        <v>34</v>
      </c>
      <c r="J69" s="21">
        <f t="shared" si="5"/>
        <v>0</v>
      </c>
      <c r="K69" s="27">
        <f t="shared" si="6"/>
        <v>0</v>
      </c>
      <c r="O69" s="23">
        <f aca="true" t="shared" si="7" ref="O69:O92">J69/3</f>
        <v>0</v>
      </c>
    </row>
    <row r="70" spans="1:15" ht="12.75">
      <c r="A70">
        <v>33</v>
      </c>
      <c r="B70">
        <v>0</v>
      </c>
      <c r="C70" t="e">
        <f>DGET(List3!$A$2:$E$999,2,$B69:B70)</f>
        <v>#VALUE!</v>
      </c>
      <c r="D70" t="e">
        <f>DGET(List3!$A$2:$E$999,3,$B69:$B70)</f>
        <v>#VALUE!</v>
      </c>
      <c r="E70" s="4" t="e">
        <f>DGET(List3!$A$2:$F$999,4,$B69:$B70)</f>
        <v>#VALUE!</v>
      </c>
      <c r="F70" s="4" t="e">
        <f>DGET(List3!$A$2:$E$999,5,$B69:$B70)</f>
        <v>#VALUE!</v>
      </c>
      <c r="J70" s="21">
        <f t="shared" si="5"/>
        <v>0</v>
      </c>
      <c r="K70" s="27">
        <f t="shared" si="6"/>
        <v>0</v>
      </c>
      <c r="O70" s="23">
        <f t="shared" si="7"/>
        <v>0</v>
      </c>
    </row>
    <row r="71" spans="2:15" ht="12.75" hidden="1">
      <c r="B71" s="3" t="s">
        <v>34</v>
      </c>
      <c r="J71" s="21">
        <f t="shared" si="5"/>
        <v>0</v>
      </c>
      <c r="K71" s="27">
        <f t="shared" si="6"/>
        <v>0</v>
      </c>
      <c r="O71" s="23">
        <f t="shared" si="7"/>
        <v>0</v>
      </c>
    </row>
    <row r="72" spans="1:15" ht="12.75">
      <c r="A72">
        <v>34</v>
      </c>
      <c r="B72">
        <v>0</v>
      </c>
      <c r="C72" t="e">
        <f>DGET(List3!$A$2:$E$999,2,$B71:B72)</f>
        <v>#VALUE!</v>
      </c>
      <c r="D72" t="e">
        <f>DGET(List3!$A$2:$E$999,3,$B71:$B72)</f>
        <v>#VALUE!</v>
      </c>
      <c r="E72" s="4" t="e">
        <f>DGET(List3!$A$2:$F$999,4,$B71:$B72)</f>
        <v>#VALUE!</v>
      </c>
      <c r="F72" s="4" t="e">
        <f>DGET(List3!$A$2:$E$999,5,$B71:$B72)</f>
        <v>#VALUE!</v>
      </c>
      <c r="J72" s="21">
        <f t="shared" si="5"/>
        <v>0</v>
      </c>
      <c r="K72" s="27">
        <f t="shared" si="6"/>
        <v>0</v>
      </c>
      <c r="O72" s="23">
        <f t="shared" si="7"/>
        <v>0</v>
      </c>
    </row>
    <row r="73" spans="1:15" ht="12.75" hidden="1">
      <c r="A73">
        <v>47</v>
      </c>
      <c r="B73" s="3" t="s">
        <v>34</v>
      </c>
      <c r="J73" s="21">
        <f t="shared" si="5"/>
        <v>0</v>
      </c>
      <c r="K73" s="27">
        <f t="shared" si="6"/>
        <v>0</v>
      </c>
      <c r="O73" s="23">
        <f t="shared" si="7"/>
        <v>0</v>
      </c>
    </row>
    <row r="74" spans="1:15" ht="12.75">
      <c r="A74">
        <v>35</v>
      </c>
      <c r="B74">
        <v>0</v>
      </c>
      <c r="C74" t="e">
        <f>DGET(List3!$A$2:$E$999,2,$B73:B74)</f>
        <v>#VALUE!</v>
      </c>
      <c r="D74" t="e">
        <f>DGET(List3!$A$2:$E$999,3,$B73:$B74)</f>
        <v>#VALUE!</v>
      </c>
      <c r="E74" s="4" t="e">
        <f>DGET(List3!$A$2:$F$999,4,$B73:$B74)</f>
        <v>#VALUE!</v>
      </c>
      <c r="F74" s="4" t="e">
        <f>DGET(List3!$A$2:$E$999,5,$B73:$B74)</f>
        <v>#VALUE!</v>
      </c>
      <c r="J74" s="21">
        <f t="shared" si="5"/>
        <v>0</v>
      </c>
      <c r="K74" s="27">
        <f t="shared" si="6"/>
        <v>0</v>
      </c>
      <c r="O74" s="23">
        <f t="shared" si="7"/>
        <v>0</v>
      </c>
    </row>
    <row r="75" spans="1:15" ht="12.75" hidden="1">
      <c r="A75">
        <v>48</v>
      </c>
      <c r="B75" s="3" t="s">
        <v>34</v>
      </c>
      <c r="J75" s="21">
        <f t="shared" si="5"/>
        <v>0</v>
      </c>
      <c r="K75" s="27">
        <f t="shared" si="6"/>
        <v>0</v>
      </c>
      <c r="O75" s="23">
        <f t="shared" si="7"/>
        <v>0</v>
      </c>
    </row>
    <row r="76" spans="1:15" ht="12.75">
      <c r="A76">
        <v>36</v>
      </c>
      <c r="B76">
        <v>0</v>
      </c>
      <c r="C76" t="e">
        <f>DGET(List3!$A$2:$E$999,2,$B75:B76)</f>
        <v>#VALUE!</v>
      </c>
      <c r="D76" t="e">
        <f>DGET(List3!$A$2:$E$999,3,$B75:$B76)</f>
        <v>#VALUE!</v>
      </c>
      <c r="E76" s="4" t="e">
        <f>DGET(List3!$A$2:$F$999,4,$B75:$B76)</f>
        <v>#VALUE!</v>
      </c>
      <c r="F76" s="4" t="e">
        <f>DGET(List3!$A$2:$E$999,5,$B75:$B76)</f>
        <v>#VALUE!</v>
      </c>
      <c r="J76" s="21">
        <f t="shared" si="5"/>
        <v>0</v>
      </c>
      <c r="K76" s="27">
        <f t="shared" si="6"/>
        <v>0</v>
      </c>
      <c r="O76" s="23">
        <f t="shared" si="7"/>
        <v>0</v>
      </c>
    </row>
    <row r="77" spans="2:15" ht="12.75" hidden="1">
      <c r="B77" s="3" t="s">
        <v>34</v>
      </c>
      <c r="J77" s="21">
        <f t="shared" si="5"/>
        <v>0</v>
      </c>
      <c r="K77" s="27">
        <f t="shared" si="6"/>
        <v>0</v>
      </c>
      <c r="O77" s="23">
        <f t="shared" si="7"/>
        <v>0</v>
      </c>
    </row>
    <row r="78" spans="1:15" ht="12.75">
      <c r="A78">
        <v>37</v>
      </c>
      <c r="B78">
        <v>0</v>
      </c>
      <c r="C78" t="e">
        <f>DGET(List3!$A$2:$E$999,2,$B77:B78)</f>
        <v>#VALUE!</v>
      </c>
      <c r="D78" t="e">
        <f>DGET(List3!$A$2:$E$999,3,$B77:$B78)</f>
        <v>#VALUE!</v>
      </c>
      <c r="E78" s="4" t="e">
        <f>DGET(List3!$A$2:$F$999,4,$B77:$B78)</f>
        <v>#VALUE!</v>
      </c>
      <c r="F78" s="4" t="e">
        <f>DGET(List3!$A$2:$E$999,5,$B77:$B78)</f>
        <v>#VALUE!</v>
      </c>
      <c r="J78" s="21">
        <f t="shared" si="5"/>
        <v>0</v>
      </c>
      <c r="K78" s="27">
        <f t="shared" si="6"/>
        <v>0</v>
      </c>
      <c r="O78" s="23">
        <f t="shared" si="7"/>
        <v>0</v>
      </c>
    </row>
    <row r="79" spans="2:15" ht="12.75" hidden="1">
      <c r="B79" s="3" t="s">
        <v>34</v>
      </c>
      <c r="J79" s="21">
        <f t="shared" si="5"/>
        <v>0</v>
      </c>
      <c r="K79" s="27">
        <f t="shared" si="6"/>
        <v>0</v>
      </c>
      <c r="O79" s="23">
        <f t="shared" si="7"/>
        <v>0</v>
      </c>
    </row>
    <row r="80" spans="1:15" ht="12.75">
      <c r="A80">
        <v>38</v>
      </c>
      <c r="B80">
        <v>0</v>
      </c>
      <c r="C80" t="e">
        <f>DGET(List3!$A$2:$E$999,2,$B79:B80)</f>
        <v>#VALUE!</v>
      </c>
      <c r="D80" t="e">
        <f>DGET(List3!$A$2:$E$999,3,$B79:$B80)</f>
        <v>#VALUE!</v>
      </c>
      <c r="E80" s="4" t="e">
        <f>DGET(List3!$A$2:$F$999,4,$B79:$B80)</f>
        <v>#VALUE!</v>
      </c>
      <c r="F80" s="4" t="e">
        <f>DGET(List3!$A$2:$E$999,5,$B79:$B80)</f>
        <v>#VALUE!</v>
      </c>
      <c r="J80" s="21">
        <f t="shared" si="5"/>
        <v>0</v>
      </c>
      <c r="K80" s="27">
        <f t="shared" si="6"/>
        <v>0</v>
      </c>
      <c r="O80" s="23">
        <f t="shared" si="7"/>
        <v>0</v>
      </c>
    </row>
    <row r="81" spans="1:15" ht="12.75" hidden="1">
      <c r="A81">
        <v>53</v>
      </c>
      <c r="B81" s="3" t="s">
        <v>34</v>
      </c>
      <c r="J81" s="21">
        <f t="shared" si="5"/>
        <v>0</v>
      </c>
      <c r="K81" s="27">
        <f t="shared" si="6"/>
        <v>0</v>
      </c>
      <c r="O81" s="23">
        <f t="shared" si="7"/>
        <v>0</v>
      </c>
    </row>
    <row r="82" spans="1:15" ht="12.75">
      <c r="A82">
        <v>39</v>
      </c>
      <c r="B82">
        <v>0</v>
      </c>
      <c r="C82" t="e">
        <f>DGET(List3!$A$2:$E$999,2,$B81:B82)</f>
        <v>#VALUE!</v>
      </c>
      <c r="D82" t="e">
        <f>DGET(List3!$A$2:$E$999,3,$B81:$B82)</f>
        <v>#VALUE!</v>
      </c>
      <c r="E82" s="4" t="e">
        <f>DGET(List3!$A$2:$F$999,4,$B81:$B82)</f>
        <v>#VALUE!</v>
      </c>
      <c r="F82" s="4" t="e">
        <f>DGET(List3!$A$2:$E$999,5,$B81:$B82)</f>
        <v>#VALUE!</v>
      </c>
      <c r="J82" s="21">
        <f t="shared" si="5"/>
        <v>0</v>
      </c>
      <c r="K82" s="27">
        <f t="shared" si="6"/>
        <v>0</v>
      </c>
      <c r="O82" s="23">
        <f t="shared" si="7"/>
        <v>0</v>
      </c>
    </row>
    <row r="83" spans="1:15" ht="12.75" hidden="1">
      <c r="A83">
        <v>54</v>
      </c>
      <c r="B83" s="3" t="s">
        <v>34</v>
      </c>
      <c r="J83" s="21">
        <f t="shared" si="5"/>
        <v>0</v>
      </c>
      <c r="K83" s="27">
        <f t="shared" si="6"/>
        <v>0</v>
      </c>
      <c r="O83" s="23">
        <f t="shared" si="7"/>
        <v>0</v>
      </c>
    </row>
    <row r="84" spans="1:15" ht="12.75">
      <c r="A84">
        <v>40</v>
      </c>
      <c r="B84">
        <v>0</v>
      </c>
      <c r="C84" t="e">
        <f>DGET(List3!$A$2:$E$999,2,$B83:B84)</f>
        <v>#VALUE!</v>
      </c>
      <c r="D84" t="e">
        <f>DGET(List3!$A$2:$E$999,3,$B83:$B84)</f>
        <v>#VALUE!</v>
      </c>
      <c r="E84" s="4" t="e">
        <f>DGET(List3!$A$2:$F$999,4,$B83:$B84)</f>
        <v>#VALUE!</v>
      </c>
      <c r="F84" s="4" t="e">
        <f>DGET(List3!$A$2:$E$999,5,$B83:$B84)</f>
        <v>#VALUE!</v>
      </c>
      <c r="J84" s="21">
        <f t="shared" si="5"/>
        <v>0</v>
      </c>
      <c r="K84" s="27">
        <f t="shared" si="6"/>
        <v>0</v>
      </c>
      <c r="O84" s="23">
        <f t="shared" si="7"/>
        <v>0</v>
      </c>
    </row>
    <row r="85" spans="2:15" ht="12.75" hidden="1">
      <c r="B85" s="3" t="s">
        <v>34</v>
      </c>
      <c r="J85" s="21">
        <f t="shared" si="5"/>
        <v>0</v>
      </c>
      <c r="K85" s="27">
        <f t="shared" si="6"/>
        <v>0</v>
      </c>
      <c r="O85" s="23">
        <f t="shared" si="7"/>
        <v>0</v>
      </c>
    </row>
    <row r="86" spans="1:15" ht="12.75">
      <c r="A86">
        <v>41</v>
      </c>
      <c r="B86">
        <v>0</v>
      </c>
      <c r="C86" t="e">
        <f>DGET(List3!$A$2:$E$999,2,$B85:B86)</f>
        <v>#VALUE!</v>
      </c>
      <c r="D86" t="e">
        <f>DGET(List3!$A$2:$E$999,3,$B85:$B86)</f>
        <v>#VALUE!</v>
      </c>
      <c r="E86" s="4" t="e">
        <f>DGET(List3!$A$2:$F$999,4,$B85:$B86)</f>
        <v>#VALUE!</v>
      </c>
      <c r="F86" s="4" t="e">
        <f>DGET(List3!$A$2:$E$999,5,$B85:$B86)</f>
        <v>#VALUE!</v>
      </c>
      <c r="J86" s="21">
        <f t="shared" si="5"/>
        <v>0</v>
      </c>
      <c r="K86" s="27">
        <f t="shared" si="6"/>
        <v>0</v>
      </c>
      <c r="O86" s="23">
        <f t="shared" si="7"/>
        <v>0</v>
      </c>
    </row>
    <row r="87" spans="1:15" ht="12.75" hidden="1">
      <c r="A87">
        <v>57</v>
      </c>
      <c r="B87" s="3" t="s">
        <v>34</v>
      </c>
      <c r="J87" s="21">
        <f t="shared" si="5"/>
        <v>0</v>
      </c>
      <c r="K87" s="27">
        <f t="shared" si="6"/>
        <v>0</v>
      </c>
      <c r="O87" s="23">
        <f t="shared" si="7"/>
        <v>0</v>
      </c>
    </row>
    <row r="88" spans="1:15" ht="12.75">
      <c r="A88">
        <v>42</v>
      </c>
      <c r="B88">
        <v>0</v>
      </c>
      <c r="C88" t="e">
        <f>DGET(List3!$A$2:$E$999,2,$B87:B88)</f>
        <v>#VALUE!</v>
      </c>
      <c r="D88" t="e">
        <f>DGET(List3!$A$2:$E$999,3,$B87:$B88)</f>
        <v>#VALUE!</v>
      </c>
      <c r="E88" s="4" t="e">
        <f>DGET(List3!$A$2:$F$999,4,$B87:$B88)</f>
        <v>#VALUE!</v>
      </c>
      <c r="F88" s="4" t="e">
        <f>DGET(List3!$A$2:$E$999,5,$B87:$B88)</f>
        <v>#VALUE!</v>
      </c>
      <c r="J88" s="21">
        <f t="shared" si="5"/>
        <v>0</v>
      </c>
      <c r="K88" s="27">
        <f t="shared" si="6"/>
        <v>0</v>
      </c>
      <c r="O88" s="23">
        <f t="shared" si="7"/>
        <v>0</v>
      </c>
    </row>
    <row r="89" spans="1:15" ht="12.75" hidden="1">
      <c r="A89">
        <v>58</v>
      </c>
      <c r="B89" s="3" t="s">
        <v>34</v>
      </c>
      <c r="J89" s="21">
        <f t="shared" si="5"/>
        <v>0</v>
      </c>
      <c r="K89" s="27">
        <f t="shared" si="6"/>
        <v>0</v>
      </c>
      <c r="O89" s="23">
        <f t="shared" si="7"/>
        <v>0</v>
      </c>
    </row>
    <row r="90" spans="1:15" ht="12.75">
      <c r="A90">
        <v>43</v>
      </c>
      <c r="B90">
        <v>0</v>
      </c>
      <c r="C90" t="e">
        <f>DGET(List3!$A$2:$E$999,2,$B89:B90)</f>
        <v>#VALUE!</v>
      </c>
      <c r="D90" t="e">
        <f>DGET(List3!$A$2:$E$999,3,$B89:$B90)</f>
        <v>#VALUE!</v>
      </c>
      <c r="E90" s="4" t="e">
        <f>DGET(List3!$A$2:$F$999,4,$B89:$B90)</f>
        <v>#VALUE!</v>
      </c>
      <c r="F90" s="4" t="e">
        <f>DGET(List3!$A$2:$E$999,5,$B89:$B90)</f>
        <v>#VALUE!</v>
      </c>
      <c r="J90" s="21">
        <f t="shared" si="5"/>
        <v>0</v>
      </c>
      <c r="K90" s="27">
        <f t="shared" si="6"/>
        <v>0</v>
      </c>
      <c r="O90" s="23">
        <f t="shared" si="7"/>
        <v>0</v>
      </c>
    </row>
    <row r="91" spans="2:15" ht="12.75" hidden="1">
      <c r="B91" s="3" t="s">
        <v>34</v>
      </c>
      <c r="J91" s="21">
        <f t="shared" si="5"/>
        <v>0</v>
      </c>
      <c r="K91" s="27">
        <f t="shared" si="6"/>
        <v>0</v>
      </c>
      <c r="O91" s="23">
        <f t="shared" si="7"/>
        <v>0</v>
      </c>
    </row>
    <row r="92" spans="1:15" ht="12.75">
      <c r="A92">
        <v>44</v>
      </c>
      <c r="B92">
        <v>0</v>
      </c>
      <c r="C92" t="e">
        <f>DGET(List3!$A$2:$E$999,2,$B91:B92)</f>
        <v>#VALUE!</v>
      </c>
      <c r="D92" t="e">
        <f>DGET(List3!$A$2:$E$999,3,$B91:$B92)</f>
        <v>#VALUE!</v>
      </c>
      <c r="E92" s="4" t="e">
        <f>DGET(List3!$A$2:$F$999,4,$B91:$B92)</f>
        <v>#VALUE!</v>
      </c>
      <c r="F92" s="4" t="e">
        <f>DGET(List3!$A$2:$E$999,5,$B91:$B92)</f>
        <v>#VALUE!</v>
      </c>
      <c r="J92" s="21">
        <f t="shared" si="5"/>
        <v>0</v>
      </c>
      <c r="K92" s="27">
        <f t="shared" si="6"/>
        <v>0</v>
      </c>
      <c r="O92" s="23">
        <f t="shared" si="7"/>
        <v>0</v>
      </c>
    </row>
    <row r="93" ht="12.75">
      <c r="K93" s="27"/>
    </row>
    <row r="94" spans="2:11" ht="18" customHeight="1">
      <c r="B94" s="60" t="s">
        <v>37</v>
      </c>
      <c r="C94" s="60"/>
      <c r="D94" s="60"/>
      <c r="K94" s="20"/>
    </row>
    <row r="95" spans="2:15" ht="12.75">
      <c r="B95" s="5" t="s">
        <v>34</v>
      </c>
      <c r="C95" s="1" t="s">
        <v>0</v>
      </c>
      <c r="D95" s="1" t="s">
        <v>1</v>
      </c>
      <c r="E95" s="1" t="s">
        <v>2</v>
      </c>
      <c r="F95" s="1" t="s">
        <v>3</v>
      </c>
      <c r="G95" s="1" t="s">
        <v>4</v>
      </c>
      <c r="H95" s="1">
        <v>2</v>
      </c>
      <c r="I95" s="1" t="s">
        <v>5</v>
      </c>
      <c r="J95" s="1" t="s">
        <v>9</v>
      </c>
      <c r="K95" s="1" t="s">
        <v>10</v>
      </c>
      <c r="L95" s="22" t="s">
        <v>528</v>
      </c>
      <c r="M95" s="1" t="s">
        <v>529</v>
      </c>
      <c r="N95" s="1" t="s">
        <v>530</v>
      </c>
      <c r="O95" s="1" t="s">
        <v>527</v>
      </c>
    </row>
    <row r="96" spans="1:15" ht="12.75">
      <c r="A96">
        <v>1</v>
      </c>
      <c r="B96">
        <v>0</v>
      </c>
      <c r="C96" t="e">
        <f>DGET(List3!$A$2:$E$999,2,$B95:B96)</f>
        <v>#VALUE!</v>
      </c>
      <c r="D96" t="e">
        <f>DGET(List3!$A$2:$E$999,3,$B95:$B96)</f>
        <v>#VALUE!</v>
      </c>
      <c r="E96" s="4" t="e">
        <f>DGET(List3!$A$2:$E$999,4,$B95:$B96)</f>
        <v>#VALUE!</v>
      </c>
      <c r="F96" s="4" t="e">
        <f>DGET(List3!$A$2:$E$999,5,$B95:$B96)</f>
        <v>#VALUE!</v>
      </c>
      <c r="J96" s="21">
        <f aca="true" t="shared" si="8" ref="J96:J127">SUM(G96:I96)</f>
        <v>0</v>
      </c>
      <c r="K96" s="20">
        <f aca="true" t="shared" si="9" ref="K96:K127">MAX(G96:I96)-MIN(G96:I96)</f>
        <v>0</v>
      </c>
      <c r="L96" s="19">
        <f>60-(J96-J363)</f>
        <v>60</v>
      </c>
      <c r="M96" s="19">
        <v>5</v>
      </c>
      <c r="N96" s="19">
        <f>M96+L96</f>
        <v>65</v>
      </c>
      <c r="O96" s="23">
        <f>J96/4</f>
        <v>0</v>
      </c>
    </row>
    <row r="97" spans="2:15" ht="12.75" hidden="1">
      <c r="B97" s="3" t="s">
        <v>34</v>
      </c>
      <c r="J97" s="21">
        <f t="shared" si="8"/>
        <v>0</v>
      </c>
      <c r="K97" s="20">
        <f t="shared" si="9"/>
        <v>0</v>
      </c>
      <c r="L97" s="19">
        <f>60-(J97-J364)</f>
        <v>60</v>
      </c>
      <c r="N97" s="19">
        <f aca="true" t="shared" si="10" ref="N97:N154">M97+L97</f>
        <v>60</v>
      </c>
      <c r="O97" s="23">
        <f aca="true" t="shared" si="11" ref="O97:O154">J97/4</f>
        <v>0</v>
      </c>
    </row>
    <row r="98" spans="1:15" ht="12.75">
      <c r="A98">
        <v>2</v>
      </c>
      <c r="B98">
        <v>0</v>
      </c>
      <c r="C98" t="e">
        <f>DGET(List3!$A$2:$E$999,2,$B97:B98)</f>
        <v>#VALUE!</v>
      </c>
      <c r="D98" t="e">
        <f>DGET(List3!$A$2:$E$999,3,$B97:$B98)</f>
        <v>#VALUE!</v>
      </c>
      <c r="E98" s="4" t="e">
        <f>DGET(List3!$A$2:$E$999,4,$B97:$B98)</f>
        <v>#VALUE!</v>
      </c>
      <c r="F98" s="4" t="e">
        <f>DGET(List3!$A$2:$E$999,5,$B97:$B98)</f>
        <v>#VALUE!</v>
      </c>
      <c r="J98" s="21">
        <f t="shared" si="8"/>
        <v>0</v>
      </c>
      <c r="K98" s="20">
        <f t="shared" si="9"/>
        <v>0</v>
      </c>
      <c r="L98" s="19">
        <f>60-(J98-J363)</f>
        <v>60</v>
      </c>
      <c r="M98" s="19">
        <v>3</v>
      </c>
      <c r="N98" s="19">
        <f t="shared" si="10"/>
        <v>63</v>
      </c>
      <c r="O98" s="23">
        <f t="shared" si="11"/>
        <v>0</v>
      </c>
    </row>
    <row r="99" spans="2:15" ht="12.75" hidden="1">
      <c r="B99" s="3" t="s">
        <v>34</v>
      </c>
      <c r="J99" s="21">
        <f t="shared" si="8"/>
        <v>0</v>
      </c>
      <c r="K99" s="20">
        <f t="shared" si="9"/>
        <v>0</v>
      </c>
      <c r="L99" s="19">
        <f>60-(J99-J366)</f>
        <v>60</v>
      </c>
      <c r="N99" s="19">
        <f t="shared" si="10"/>
        <v>60</v>
      </c>
      <c r="O99" s="23">
        <f t="shared" si="11"/>
        <v>0</v>
      </c>
    </row>
    <row r="100" spans="1:15" ht="12.75">
      <c r="A100">
        <v>3</v>
      </c>
      <c r="B100">
        <v>0</v>
      </c>
      <c r="C100" t="e">
        <f>DGET(List3!$A$2:$E$999,2,$B99:B100)</f>
        <v>#VALUE!</v>
      </c>
      <c r="D100" t="e">
        <f>DGET(List3!$A$2:$E$999,3,$B99:$B100)</f>
        <v>#VALUE!</v>
      </c>
      <c r="E100" s="4" t="e">
        <f>DGET(List3!$A$2:$E$999,4,$B99:$B100)</f>
        <v>#VALUE!</v>
      </c>
      <c r="F100" s="4" t="e">
        <f>DGET(List3!$A$2:$E$999,5,$B99:$B100)</f>
        <v>#VALUE!</v>
      </c>
      <c r="J100" s="21">
        <f t="shared" si="8"/>
        <v>0</v>
      </c>
      <c r="K100" s="20">
        <f t="shared" si="9"/>
        <v>0</v>
      </c>
      <c r="L100" s="19">
        <f>60-(J100-$J$363)</f>
        <v>60</v>
      </c>
      <c r="M100" s="19">
        <v>1</v>
      </c>
      <c r="N100" s="19">
        <f t="shared" si="10"/>
        <v>61</v>
      </c>
      <c r="O100" s="23">
        <f t="shared" si="11"/>
        <v>0</v>
      </c>
    </row>
    <row r="101" spans="2:15" ht="12.75" hidden="1">
      <c r="B101" s="3" t="s">
        <v>34</v>
      </c>
      <c r="J101" s="21">
        <f t="shared" si="8"/>
        <v>0</v>
      </c>
      <c r="K101" s="20">
        <f t="shared" si="9"/>
        <v>0</v>
      </c>
      <c r="L101" s="19">
        <f aca="true" t="shared" si="12" ref="L101:L154">60-(J101-$J$363)</f>
        <v>60</v>
      </c>
      <c r="N101" s="19">
        <f t="shared" si="10"/>
        <v>60</v>
      </c>
      <c r="O101" s="23">
        <f t="shared" si="11"/>
        <v>0</v>
      </c>
    </row>
    <row r="102" spans="1:15" ht="12.75">
      <c r="A102">
        <v>4</v>
      </c>
      <c r="B102">
        <v>0</v>
      </c>
      <c r="C102" t="e">
        <f>DGET(List3!$A$2:$E$999,2,$B101:B102)</f>
        <v>#VALUE!</v>
      </c>
      <c r="D102" t="e">
        <f>DGET(List3!$A$2:$E$999,3,$B101:$B102)</f>
        <v>#VALUE!</v>
      </c>
      <c r="E102" s="4" t="e">
        <f>DGET(List3!$A$2:$E$999,4,$B101:$B102)</f>
        <v>#VALUE!</v>
      </c>
      <c r="F102" s="4" t="e">
        <f>DGET(List3!$A$2:$E$999,5,$B101:$B102)</f>
        <v>#VALUE!</v>
      </c>
      <c r="J102" s="21">
        <f t="shared" si="8"/>
        <v>0</v>
      </c>
      <c r="K102" s="20">
        <f t="shared" si="9"/>
        <v>0</v>
      </c>
      <c r="L102" s="19">
        <f t="shared" si="12"/>
        <v>60</v>
      </c>
      <c r="N102" s="19">
        <f t="shared" si="10"/>
        <v>60</v>
      </c>
      <c r="O102" s="23">
        <f t="shared" si="11"/>
        <v>0</v>
      </c>
    </row>
    <row r="103" spans="2:15" ht="12.75" hidden="1">
      <c r="B103" s="3" t="s">
        <v>34</v>
      </c>
      <c r="J103" s="21">
        <f t="shared" si="8"/>
        <v>0</v>
      </c>
      <c r="K103" s="20">
        <f t="shared" si="9"/>
        <v>0</v>
      </c>
      <c r="L103" s="19">
        <f t="shared" si="12"/>
        <v>60</v>
      </c>
      <c r="N103" s="19">
        <f t="shared" si="10"/>
        <v>60</v>
      </c>
      <c r="O103" s="23">
        <f t="shared" si="11"/>
        <v>0</v>
      </c>
    </row>
    <row r="104" spans="1:15" ht="12.75">
      <c r="A104">
        <v>5</v>
      </c>
      <c r="B104">
        <v>0</v>
      </c>
      <c r="C104" t="e">
        <f>DGET(List3!$A$2:$E$999,2,$B103:B104)</f>
        <v>#VALUE!</v>
      </c>
      <c r="D104" t="e">
        <f>DGET(List3!$A$2:$E$999,3,$B103:$B104)</f>
        <v>#VALUE!</v>
      </c>
      <c r="E104" s="4" t="e">
        <f>DGET(List3!$A$2:$E$999,4,$B103:$B104)</f>
        <v>#VALUE!</v>
      </c>
      <c r="F104" s="4" t="e">
        <f>DGET(List3!$A$2:$E$999,5,$B103:$B104)</f>
        <v>#VALUE!</v>
      </c>
      <c r="J104" s="21">
        <f t="shared" si="8"/>
        <v>0</v>
      </c>
      <c r="K104" s="20">
        <f t="shared" si="9"/>
        <v>0</v>
      </c>
      <c r="L104" s="19">
        <f t="shared" si="12"/>
        <v>60</v>
      </c>
      <c r="N104" s="19">
        <f t="shared" si="10"/>
        <v>60</v>
      </c>
      <c r="O104" s="23">
        <f t="shared" si="11"/>
        <v>0</v>
      </c>
    </row>
    <row r="105" spans="2:15" ht="12.75" hidden="1">
      <c r="B105" s="3" t="s">
        <v>34</v>
      </c>
      <c r="J105" s="21">
        <f t="shared" si="8"/>
        <v>0</v>
      </c>
      <c r="K105" s="20">
        <f t="shared" si="9"/>
        <v>0</v>
      </c>
      <c r="L105" s="19">
        <f t="shared" si="12"/>
        <v>60</v>
      </c>
      <c r="N105" s="19">
        <f t="shared" si="10"/>
        <v>60</v>
      </c>
      <c r="O105" s="23">
        <f t="shared" si="11"/>
        <v>0</v>
      </c>
    </row>
    <row r="106" spans="1:15" ht="12.75">
      <c r="A106">
        <v>6</v>
      </c>
      <c r="B106">
        <v>0</v>
      </c>
      <c r="C106" t="e">
        <f>DGET(List3!$A$2:$E$999,2,$B105:B106)</f>
        <v>#VALUE!</v>
      </c>
      <c r="D106" t="e">
        <f>DGET(List3!$A$2:$E$999,3,$B105:$B106)</f>
        <v>#VALUE!</v>
      </c>
      <c r="E106" s="4" t="e">
        <f>DGET(List3!$A$2:$E$999,4,$B105:$B106)</f>
        <v>#VALUE!</v>
      </c>
      <c r="F106" s="4" t="e">
        <f>DGET(List3!$A$2:$E$999,5,$B105:$B106)</f>
        <v>#VALUE!</v>
      </c>
      <c r="J106" s="21">
        <f t="shared" si="8"/>
        <v>0</v>
      </c>
      <c r="K106" s="20">
        <f t="shared" si="9"/>
        <v>0</v>
      </c>
      <c r="L106" s="19">
        <f t="shared" si="12"/>
        <v>60</v>
      </c>
      <c r="N106" s="19">
        <f t="shared" si="10"/>
        <v>60</v>
      </c>
      <c r="O106" s="23">
        <f t="shared" si="11"/>
        <v>0</v>
      </c>
    </row>
    <row r="107" spans="2:15" ht="12.75" hidden="1">
      <c r="B107" s="3" t="s">
        <v>34</v>
      </c>
      <c r="J107" s="21">
        <f t="shared" si="8"/>
        <v>0</v>
      </c>
      <c r="K107" s="20">
        <f t="shared" si="9"/>
        <v>0</v>
      </c>
      <c r="L107" s="19">
        <f t="shared" si="12"/>
        <v>60</v>
      </c>
      <c r="N107" s="19">
        <f t="shared" si="10"/>
        <v>60</v>
      </c>
      <c r="O107" s="23">
        <f t="shared" si="11"/>
        <v>0</v>
      </c>
    </row>
    <row r="108" spans="1:15" ht="12.75">
      <c r="A108">
        <v>7</v>
      </c>
      <c r="B108">
        <v>0</v>
      </c>
      <c r="C108" t="e">
        <f>DGET(List3!$A$2:$E$999,2,$B107:B108)</f>
        <v>#VALUE!</v>
      </c>
      <c r="D108" t="e">
        <f>DGET(List3!$A$2:$E$999,3,$B107:$B108)</f>
        <v>#VALUE!</v>
      </c>
      <c r="E108" s="4" t="e">
        <f>DGET(List3!$A$2:$E$999,4,$B107:$B108)</f>
        <v>#VALUE!</v>
      </c>
      <c r="F108" s="4" t="e">
        <f>DGET(List3!$A$2:$E$999,5,$B107:$B108)</f>
        <v>#VALUE!</v>
      </c>
      <c r="J108" s="21">
        <f t="shared" si="8"/>
        <v>0</v>
      </c>
      <c r="K108" s="20">
        <f t="shared" si="9"/>
        <v>0</v>
      </c>
      <c r="L108" s="19">
        <f t="shared" si="12"/>
        <v>60</v>
      </c>
      <c r="N108" s="19">
        <f t="shared" si="10"/>
        <v>60</v>
      </c>
      <c r="O108" s="23">
        <f t="shared" si="11"/>
        <v>0</v>
      </c>
    </row>
    <row r="109" spans="2:15" ht="12.75" hidden="1">
      <c r="B109" s="3" t="s">
        <v>34</v>
      </c>
      <c r="J109" s="21">
        <f t="shared" si="8"/>
        <v>0</v>
      </c>
      <c r="K109" s="20">
        <f t="shared" si="9"/>
        <v>0</v>
      </c>
      <c r="L109" s="19">
        <f t="shared" si="12"/>
        <v>60</v>
      </c>
      <c r="N109" s="19">
        <f t="shared" si="10"/>
        <v>60</v>
      </c>
      <c r="O109" s="23">
        <f t="shared" si="11"/>
        <v>0</v>
      </c>
    </row>
    <row r="110" spans="1:15" ht="12.75">
      <c r="A110">
        <v>8</v>
      </c>
      <c r="B110">
        <v>0</v>
      </c>
      <c r="C110" t="e">
        <f>DGET(List3!$A$2:$E$999,2,$B109:B110)</f>
        <v>#VALUE!</v>
      </c>
      <c r="D110" t="e">
        <f>DGET(List3!$A$2:$E$999,3,$B109:$B110)</f>
        <v>#VALUE!</v>
      </c>
      <c r="E110" s="4" t="e">
        <f>DGET(List3!$A$2:$E$999,4,$B109:$B110)</f>
        <v>#VALUE!</v>
      </c>
      <c r="F110" s="4" t="e">
        <f>DGET(List3!$A$2:$E$999,5,$B109:$B110)</f>
        <v>#VALUE!</v>
      </c>
      <c r="J110" s="21">
        <f t="shared" si="8"/>
        <v>0</v>
      </c>
      <c r="K110" s="20">
        <f t="shared" si="9"/>
        <v>0</v>
      </c>
      <c r="L110" s="19">
        <f t="shared" si="12"/>
        <v>60</v>
      </c>
      <c r="N110" s="19">
        <f t="shared" si="10"/>
        <v>60</v>
      </c>
      <c r="O110" s="23">
        <f t="shared" si="11"/>
        <v>0</v>
      </c>
    </row>
    <row r="111" spans="2:15" ht="12.75" hidden="1">
      <c r="B111" s="3" t="s">
        <v>34</v>
      </c>
      <c r="J111" s="21">
        <f t="shared" si="8"/>
        <v>0</v>
      </c>
      <c r="K111" s="20">
        <f t="shared" si="9"/>
        <v>0</v>
      </c>
      <c r="L111" s="19">
        <f t="shared" si="12"/>
        <v>60</v>
      </c>
      <c r="N111" s="19">
        <f t="shared" si="10"/>
        <v>60</v>
      </c>
      <c r="O111" s="23">
        <f t="shared" si="11"/>
        <v>0</v>
      </c>
    </row>
    <row r="112" spans="1:15" ht="12.75">
      <c r="A112">
        <v>9</v>
      </c>
      <c r="B112">
        <v>0</v>
      </c>
      <c r="C112" t="e">
        <f>DGET(List3!$A$2:$E$999,2,$B111:B112)</f>
        <v>#VALUE!</v>
      </c>
      <c r="D112" t="e">
        <f>DGET(List3!$A$2:$E$999,3,$B111:$B112)</f>
        <v>#VALUE!</v>
      </c>
      <c r="E112" s="4" t="e">
        <f>DGET(List3!$A$2:$E$999,4,$B111:$B112)</f>
        <v>#VALUE!</v>
      </c>
      <c r="F112" s="4" t="e">
        <f>DGET(List3!$A$2:$E$999,5,$B111:$B112)</f>
        <v>#VALUE!</v>
      </c>
      <c r="J112" s="21">
        <f t="shared" si="8"/>
        <v>0</v>
      </c>
      <c r="K112" s="20">
        <f t="shared" si="9"/>
        <v>0</v>
      </c>
      <c r="L112" s="19">
        <f t="shared" si="12"/>
        <v>60</v>
      </c>
      <c r="N112" s="19">
        <f t="shared" si="10"/>
        <v>60</v>
      </c>
      <c r="O112" s="23">
        <f t="shared" si="11"/>
        <v>0</v>
      </c>
    </row>
    <row r="113" spans="2:15" ht="12.75" hidden="1">
      <c r="B113" s="3" t="s">
        <v>34</v>
      </c>
      <c r="J113" s="21">
        <f t="shared" si="8"/>
        <v>0</v>
      </c>
      <c r="K113" s="20">
        <f t="shared" si="9"/>
        <v>0</v>
      </c>
      <c r="L113" s="19">
        <f t="shared" si="12"/>
        <v>60</v>
      </c>
      <c r="N113" s="19">
        <f t="shared" si="10"/>
        <v>60</v>
      </c>
      <c r="O113" s="23">
        <f t="shared" si="11"/>
        <v>0</v>
      </c>
    </row>
    <row r="114" spans="1:15" ht="12.75">
      <c r="A114">
        <v>10</v>
      </c>
      <c r="B114">
        <v>0</v>
      </c>
      <c r="C114" t="e">
        <f>DGET(List3!$A$2:$E$999,2,$B113:B114)</f>
        <v>#VALUE!</v>
      </c>
      <c r="D114" t="e">
        <f>DGET(List3!$A$2:$E$999,3,$B113:$B114)</f>
        <v>#VALUE!</v>
      </c>
      <c r="E114" s="4" t="e">
        <f>DGET(List3!$A$2:$E$999,4,$B113:$B114)</f>
        <v>#VALUE!</v>
      </c>
      <c r="F114" s="4" t="e">
        <f>DGET(List3!$A$2:$E$999,5,$B113:$B114)</f>
        <v>#VALUE!</v>
      </c>
      <c r="J114" s="21">
        <f t="shared" si="8"/>
        <v>0</v>
      </c>
      <c r="K114" s="20">
        <f t="shared" si="9"/>
        <v>0</v>
      </c>
      <c r="L114" s="19">
        <f t="shared" si="12"/>
        <v>60</v>
      </c>
      <c r="N114" s="19">
        <f t="shared" si="10"/>
        <v>60</v>
      </c>
      <c r="O114" s="23">
        <f t="shared" si="11"/>
        <v>0</v>
      </c>
    </row>
    <row r="115" spans="2:15" ht="12.75" hidden="1">
      <c r="B115" s="3" t="s">
        <v>34</v>
      </c>
      <c r="J115" s="21">
        <f t="shared" si="8"/>
        <v>0</v>
      </c>
      <c r="K115" s="20">
        <f t="shared" si="9"/>
        <v>0</v>
      </c>
      <c r="L115" s="19">
        <f t="shared" si="12"/>
        <v>60</v>
      </c>
      <c r="N115" s="19">
        <f t="shared" si="10"/>
        <v>60</v>
      </c>
      <c r="O115" s="23">
        <f t="shared" si="11"/>
        <v>0</v>
      </c>
    </row>
    <row r="116" spans="1:15" ht="12.75">
      <c r="A116">
        <v>11</v>
      </c>
      <c r="B116">
        <v>0</v>
      </c>
      <c r="C116" t="e">
        <f>DGET(List3!$A$2:$E$999,2,$B115:B116)</f>
        <v>#VALUE!</v>
      </c>
      <c r="D116" t="e">
        <f>DGET(List3!$A$2:$E$999,3,$B115:$B116)</f>
        <v>#VALUE!</v>
      </c>
      <c r="E116" s="4" t="e">
        <f>DGET(List3!$A$2:$E$999,4,$B115:$B116)</f>
        <v>#VALUE!</v>
      </c>
      <c r="F116" s="4" t="e">
        <f>DGET(List3!$A$2:$E$999,5,$B115:$B116)</f>
        <v>#VALUE!</v>
      </c>
      <c r="J116" s="21">
        <f t="shared" si="8"/>
        <v>0</v>
      </c>
      <c r="K116" s="20">
        <f t="shared" si="9"/>
        <v>0</v>
      </c>
      <c r="L116" s="19">
        <f t="shared" si="12"/>
        <v>60</v>
      </c>
      <c r="N116" s="19">
        <f t="shared" si="10"/>
        <v>60</v>
      </c>
      <c r="O116" s="23">
        <f t="shared" si="11"/>
        <v>0</v>
      </c>
    </row>
    <row r="117" spans="2:15" ht="12.75" hidden="1">
      <c r="B117" s="3" t="s">
        <v>34</v>
      </c>
      <c r="J117" s="21">
        <f t="shared" si="8"/>
        <v>0</v>
      </c>
      <c r="K117" s="20">
        <f t="shared" si="9"/>
        <v>0</v>
      </c>
      <c r="L117" s="19">
        <f t="shared" si="12"/>
        <v>60</v>
      </c>
      <c r="N117" s="19">
        <f t="shared" si="10"/>
        <v>60</v>
      </c>
      <c r="O117" s="23">
        <f t="shared" si="11"/>
        <v>0</v>
      </c>
    </row>
    <row r="118" spans="1:15" ht="12.75">
      <c r="A118">
        <v>12</v>
      </c>
      <c r="B118">
        <v>0</v>
      </c>
      <c r="C118" t="e">
        <f>DGET(List3!$A$2:$E$999,2,$B117:B118)</f>
        <v>#VALUE!</v>
      </c>
      <c r="D118" t="e">
        <f>DGET(List3!$A$2:$E$999,3,$B117:$B118)</f>
        <v>#VALUE!</v>
      </c>
      <c r="E118" s="4" t="e">
        <f>DGET(List3!$A$2:$E$999,4,$B117:$B118)</f>
        <v>#VALUE!</v>
      </c>
      <c r="F118" s="4" t="e">
        <f>DGET(List3!$A$2:$E$999,5,$B117:$B118)</f>
        <v>#VALUE!</v>
      </c>
      <c r="J118" s="21">
        <f t="shared" si="8"/>
        <v>0</v>
      </c>
      <c r="K118" s="20">
        <f t="shared" si="9"/>
        <v>0</v>
      </c>
      <c r="L118" s="19">
        <f t="shared" si="12"/>
        <v>60</v>
      </c>
      <c r="N118" s="19">
        <f t="shared" si="10"/>
        <v>60</v>
      </c>
      <c r="O118" s="23">
        <f t="shared" si="11"/>
        <v>0</v>
      </c>
    </row>
    <row r="119" spans="2:15" ht="12.75" hidden="1">
      <c r="B119" s="3" t="s">
        <v>34</v>
      </c>
      <c r="J119" s="21">
        <f t="shared" si="8"/>
        <v>0</v>
      </c>
      <c r="K119" s="20">
        <f t="shared" si="9"/>
        <v>0</v>
      </c>
      <c r="L119" s="19">
        <f t="shared" si="12"/>
        <v>60</v>
      </c>
      <c r="N119" s="19">
        <f t="shared" si="10"/>
        <v>60</v>
      </c>
      <c r="O119" s="23">
        <f t="shared" si="11"/>
        <v>0</v>
      </c>
    </row>
    <row r="120" spans="1:15" ht="12.75">
      <c r="A120">
        <v>13</v>
      </c>
      <c r="B120">
        <v>0</v>
      </c>
      <c r="C120" t="e">
        <f>DGET(List3!$A$2:$E$999,2,$B119:B120)</f>
        <v>#VALUE!</v>
      </c>
      <c r="D120" t="e">
        <f>DGET(List3!$A$2:$E$999,3,$B119:$B120)</f>
        <v>#VALUE!</v>
      </c>
      <c r="E120" s="4" t="e">
        <f>DGET(List3!$A$2:$E$999,4,$B119:$B120)</f>
        <v>#VALUE!</v>
      </c>
      <c r="F120" s="4" t="e">
        <f>DGET(List3!$A$2:$E$999,5,$B119:$B120)</f>
        <v>#VALUE!</v>
      </c>
      <c r="J120" s="21">
        <f t="shared" si="8"/>
        <v>0</v>
      </c>
      <c r="K120" s="20">
        <f t="shared" si="9"/>
        <v>0</v>
      </c>
      <c r="L120" s="19">
        <f t="shared" si="12"/>
        <v>60</v>
      </c>
      <c r="N120" s="19">
        <f t="shared" si="10"/>
        <v>60</v>
      </c>
      <c r="O120" s="23">
        <f t="shared" si="11"/>
        <v>0</v>
      </c>
    </row>
    <row r="121" spans="2:15" ht="12.75" hidden="1">
      <c r="B121" s="3" t="s">
        <v>34</v>
      </c>
      <c r="J121" s="21">
        <f t="shared" si="8"/>
        <v>0</v>
      </c>
      <c r="K121" s="20">
        <f t="shared" si="9"/>
        <v>0</v>
      </c>
      <c r="L121" s="19">
        <f t="shared" si="12"/>
        <v>60</v>
      </c>
      <c r="N121" s="19">
        <f t="shared" si="10"/>
        <v>60</v>
      </c>
      <c r="O121" s="23">
        <f t="shared" si="11"/>
        <v>0</v>
      </c>
    </row>
    <row r="122" spans="1:15" ht="12.75">
      <c r="A122">
        <v>14</v>
      </c>
      <c r="B122">
        <v>0</v>
      </c>
      <c r="C122" t="e">
        <f>DGET(List3!$A$2:$E$999,2,$B121:B122)</f>
        <v>#VALUE!</v>
      </c>
      <c r="D122" t="e">
        <f>DGET(List3!$A$2:$E$999,3,$B121:$B122)</f>
        <v>#VALUE!</v>
      </c>
      <c r="E122" s="4" t="e">
        <f>DGET(List3!$A$2:$E$999,4,$B121:$B122)</f>
        <v>#VALUE!</v>
      </c>
      <c r="F122" s="4" t="e">
        <f>DGET(List3!$A$2:$E$999,5,$B121:$B122)</f>
        <v>#VALUE!</v>
      </c>
      <c r="J122" s="21">
        <f t="shared" si="8"/>
        <v>0</v>
      </c>
      <c r="K122" s="20">
        <f t="shared" si="9"/>
        <v>0</v>
      </c>
      <c r="L122" s="19">
        <f t="shared" si="12"/>
        <v>60</v>
      </c>
      <c r="N122" s="19">
        <f t="shared" si="10"/>
        <v>60</v>
      </c>
      <c r="O122" s="23">
        <f t="shared" si="11"/>
        <v>0</v>
      </c>
    </row>
    <row r="123" spans="2:15" ht="12.75" hidden="1">
      <c r="B123" s="3" t="s">
        <v>34</v>
      </c>
      <c r="J123" s="21">
        <f t="shared" si="8"/>
        <v>0</v>
      </c>
      <c r="K123" s="20">
        <f t="shared" si="9"/>
        <v>0</v>
      </c>
      <c r="L123" s="19">
        <f t="shared" si="12"/>
        <v>60</v>
      </c>
      <c r="N123" s="19">
        <f t="shared" si="10"/>
        <v>60</v>
      </c>
      <c r="O123" s="23">
        <f t="shared" si="11"/>
        <v>0</v>
      </c>
    </row>
    <row r="124" spans="1:15" ht="12.75">
      <c r="A124">
        <v>15</v>
      </c>
      <c r="B124">
        <v>0</v>
      </c>
      <c r="C124" t="e">
        <f>DGET(List3!$A$2:$E$999,2,$B123:B124)</f>
        <v>#VALUE!</v>
      </c>
      <c r="D124" t="e">
        <f>DGET(List3!$A$2:$E$999,3,$B123:$B124)</f>
        <v>#VALUE!</v>
      </c>
      <c r="E124" s="4" t="e">
        <f>DGET(List3!$A$2:$E$999,4,$B123:$B124)</f>
        <v>#VALUE!</v>
      </c>
      <c r="F124" s="4" t="e">
        <f>DGET(List3!$A$2:$E$999,5,$B123:$B124)</f>
        <v>#VALUE!</v>
      </c>
      <c r="J124" s="21">
        <f t="shared" si="8"/>
        <v>0</v>
      </c>
      <c r="K124" s="20">
        <f t="shared" si="9"/>
        <v>0</v>
      </c>
      <c r="L124" s="19">
        <f t="shared" si="12"/>
        <v>60</v>
      </c>
      <c r="N124" s="19">
        <f t="shared" si="10"/>
        <v>60</v>
      </c>
      <c r="O124" s="23">
        <f t="shared" si="11"/>
        <v>0</v>
      </c>
    </row>
    <row r="125" spans="2:15" ht="12.75" hidden="1">
      <c r="B125" s="3" t="s">
        <v>34</v>
      </c>
      <c r="J125" s="21">
        <f t="shared" si="8"/>
        <v>0</v>
      </c>
      <c r="K125" s="20">
        <f t="shared" si="9"/>
        <v>0</v>
      </c>
      <c r="L125" s="19">
        <f t="shared" si="12"/>
        <v>60</v>
      </c>
      <c r="N125" s="19">
        <f t="shared" si="10"/>
        <v>60</v>
      </c>
      <c r="O125" s="23">
        <f t="shared" si="11"/>
        <v>0</v>
      </c>
    </row>
    <row r="126" spans="1:15" ht="12.75">
      <c r="A126">
        <v>16</v>
      </c>
      <c r="B126">
        <v>0</v>
      </c>
      <c r="C126" t="e">
        <f>DGET(List3!$A$2:$E$999,2,$B125:B126)</f>
        <v>#VALUE!</v>
      </c>
      <c r="D126" t="e">
        <f>DGET(List3!$A$2:$E$999,3,$B125:$B126)</f>
        <v>#VALUE!</v>
      </c>
      <c r="E126" s="4" t="e">
        <f>DGET(List3!$A$2:$E$999,4,$B125:$B126)</f>
        <v>#VALUE!</v>
      </c>
      <c r="F126" s="4" t="e">
        <f>DGET(List3!$A$2:$E$999,5,$B125:$B126)</f>
        <v>#VALUE!</v>
      </c>
      <c r="J126" s="21">
        <f t="shared" si="8"/>
        <v>0</v>
      </c>
      <c r="K126" s="20">
        <f t="shared" si="9"/>
        <v>0</v>
      </c>
      <c r="L126" s="19">
        <f t="shared" si="12"/>
        <v>60</v>
      </c>
      <c r="N126" s="19">
        <f t="shared" si="10"/>
        <v>60</v>
      </c>
      <c r="O126" s="23">
        <f t="shared" si="11"/>
        <v>0</v>
      </c>
    </row>
    <row r="127" spans="2:15" ht="12.75" hidden="1">
      <c r="B127" s="3" t="s">
        <v>34</v>
      </c>
      <c r="J127" s="21">
        <f t="shared" si="8"/>
        <v>0</v>
      </c>
      <c r="K127" s="20">
        <f t="shared" si="9"/>
        <v>0</v>
      </c>
      <c r="L127" s="19">
        <f t="shared" si="12"/>
        <v>60</v>
      </c>
      <c r="N127" s="19">
        <f t="shared" si="10"/>
        <v>60</v>
      </c>
      <c r="O127" s="23">
        <f t="shared" si="11"/>
        <v>0</v>
      </c>
    </row>
    <row r="128" spans="1:15" ht="12.75">
      <c r="A128">
        <v>17</v>
      </c>
      <c r="B128">
        <v>0</v>
      </c>
      <c r="C128" t="e">
        <f>DGET(List3!$A$2:$E$999,2,$B127:B128)</f>
        <v>#VALUE!</v>
      </c>
      <c r="D128" t="e">
        <f>DGET(List3!$A$2:$E$999,3,$B127:$B128)</f>
        <v>#VALUE!</v>
      </c>
      <c r="E128" s="4" t="e">
        <f>DGET(List3!$A$2:$E$999,4,$B127:$B128)</f>
        <v>#VALUE!</v>
      </c>
      <c r="F128" s="4" t="e">
        <f>DGET(List3!$A$2:$E$999,5,$B127:$B128)</f>
        <v>#VALUE!</v>
      </c>
      <c r="J128" s="21">
        <f aca="true" t="shared" si="13" ref="J128:J154">SUM(G128:I128)</f>
        <v>0</v>
      </c>
      <c r="K128" s="20">
        <f aca="true" t="shared" si="14" ref="K128:K154">MAX(G128:I128)-MIN(G128:I128)</f>
        <v>0</v>
      </c>
      <c r="L128" s="19">
        <f t="shared" si="12"/>
        <v>60</v>
      </c>
      <c r="N128" s="19">
        <f t="shared" si="10"/>
        <v>60</v>
      </c>
      <c r="O128" s="23">
        <f t="shared" si="11"/>
        <v>0</v>
      </c>
    </row>
    <row r="129" spans="2:15" ht="12.75" hidden="1">
      <c r="B129" s="3" t="s">
        <v>34</v>
      </c>
      <c r="J129" s="21">
        <f t="shared" si="13"/>
        <v>0</v>
      </c>
      <c r="K129" s="20">
        <f t="shared" si="14"/>
        <v>0</v>
      </c>
      <c r="L129" s="19">
        <f t="shared" si="12"/>
        <v>60</v>
      </c>
      <c r="N129" s="19">
        <f t="shared" si="10"/>
        <v>60</v>
      </c>
      <c r="O129" s="23">
        <f t="shared" si="11"/>
        <v>0</v>
      </c>
    </row>
    <row r="130" spans="1:15" ht="12.75">
      <c r="A130">
        <v>18</v>
      </c>
      <c r="B130">
        <v>0</v>
      </c>
      <c r="C130" t="e">
        <f>DGET(List3!$A$2:$E$999,2,$B129:B130)</f>
        <v>#VALUE!</v>
      </c>
      <c r="D130" t="e">
        <f>DGET(List3!$A$2:$E$999,3,$B129:$B130)</f>
        <v>#VALUE!</v>
      </c>
      <c r="E130" s="4" t="e">
        <f>DGET(List3!$A$2:$E$999,4,$B129:$B130)</f>
        <v>#VALUE!</v>
      </c>
      <c r="F130" s="4" t="e">
        <f>DGET(List3!$A$2:$E$999,5,$B129:$B130)</f>
        <v>#VALUE!</v>
      </c>
      <c r="J130" s="21">
        <f t="shared" si="13"/>
        <v>0</v>
      </c>
      <c r="K130" s="20">
        <f t="shared" si="14"/>
        <v>0</v>
      </c>
      <c r="L130" s="19">
        <f t="shared" si="12"/>
        <v>60</v>
      </c>
      <c r="N130" s="19">
        <f t="shared" si="10"/>
        <v>60</v>
      </c>
      <c r="O130" s="23">
        <f t="shared" si="11"/>
        <v>0</v>
      </c>
    </row>
    <row r="131" spans="2:15" ht="12.75" hidden="1">
      <c r="B131" s="3" t="s">
        <v>34</v>
      </c>
      <c r="J131" s="21">
        <f t="shared" si="13"/>
        <v>0</v>
      </c>
      <c r="K131" s="20">
        <f t="shared" si="14"/>
        <v>0</v>
      </c>
      <c r="L131" s="19">
        <f t="shared" si="12"/>
        <v>60</v>
      </c>
      <c r="N131" s="19">
        <f t="shared" si="10"/>
        <v>60</v>
      </c>
      <c r="O131" s="23">
        <f t="shared" si="11"/>
        <v>0</v>
      </c>
    </row>
    <row r="132" spans="1:15" ht="12.75">
      <c r="A132">
        <v>19</v>
      </c>
      <c r="B132">
        <v>0</v>
      </c>
      <c r="C132" t="e">
        <f>DGET(List3!$A$2:$E$999,2,$B131:B132)</f>
        <v>#VALUE!</v>
      </c>
      <c r="D132" t="e">
        <f>DGET(List3!$A$2:$E$999,3,$B131:$B132)</f>
        <v>#VALUE!</v>
      </c>
      <c r="E132" s="4" t="e">
        <f>DGET(List3!$A$2:$E$999,4,$B131:$B132)</f>
        <v>#VALUE!</v>
      </c>
      <c r="F132" s="4" t="e">
        <f>DGET(List3!$A$2:$E$999,5,$B131:$B132)</f>
        <v>#VALUE!</v>
      </c>
      <c r="J132" s="21">
        <f t="shared" si="13"/>
        <v>0</v>
      </c>
      <c r="K132" s="20">
        <f t="shared" si="14"/>
        <v>0</v>
      </c>
      <c r="L132" s="19">
        <f t="shared" si="12"/>
        <v>60</v>
      </c>
      <c r="N132" s="19">
        <f t="shared" si="10"/>
        <v>60</v>
      </c>
      <c r="O132" s="23">
        <f t="shared" si="11"/>
        <v>0</v>
      </c>
    </row>
    <row r="133" spans="2:15" ht="12.75" hidden="1">
      <c r="B133" s="3" t="s">
        <v>34</v>
      </c>
      <c r="J133" s="21">
        <f t="shared" si="13"/>
        <v>0</v>
      </c>
      <c r="K133" s="20">
        <f t="shared" si="14"/>
        <v>0</v>
      </c>
      <c r="L133" s="19">
        <f t="shared" si="12"/>
        <v>60</v>
      </c>
      <c r="N133" s="19">
        <f t="shared" si="10"/>
        <v>60</v>
      </c>
      <c r="O133" s="23">
        <f t="shared" si="11"/>
        <v>0</v>
      </c>
    </row>
    <row r="134" spans="1:15" ht="12.75">
      <c r="A134">
        <v>20</v>
      </c>
      <c r="B134">
        <v>0</v>
      </c>
      <c r="C134" t="e">
        <f>DGET(List3!$A$2:$E$999,2,$B133:B134)</f>
        <v>#VALUE!</v>
      </c>
      <c r="D134" t="e">
        <f>DGET(List3!$A$2:$E$999,3,$B133:$B134)</f>
        <v>#VALUE!</v>
      </c>
      <c r="E134" s="4" t="e">
        <f>DGET(List3!$A$2:$E$999,4,$B133:$B134)</f>
        <v>#VALUE!</v>
      </c>
      <c r="F134" s="4" t="e">
        <f>DGET(List3!$A$2:$E$999,5,$B133:$B134)</f>
        <v>#VALUE!</v>
      </c>
      <c r="J134" s="21">
        <f t="shared" si="13"/>
        <v>0</v>
      </c>
      <c r="K134" s="20">
        <f t="shared" si="14"/>
        <v>0</v>
      </c>
      <c r="L134" s="19">
        <f t="shared" si="12"/>
        <v>60</v>
      </c>
      <c r="N134" s="19">
        <f t="shared" si="10"/>
        <v>60</v>
      </c>
      <c r="O134" s="23">
        <f t="shared" si="11"/>
        <v>0</v>
      </c>
    </row>
    <row r="135" spans="2:15" ht="12.75" hidden="1">
      <c r="B135" s="3" t="s">
        <v>34</v>
      </c>
      <c r="J135" s="21">
        <f t="shared" si="13"/>
        <v>0</v>
      </c>
      <c r="K135" s="20">
        <f t="shared" si="14"/>
        <v>0</v>
      </c>
      <c r="L135" s="19">
        <f t="shared" si="12"/>
        <v>60</v>
      </c>
      <c r="N135" s="19">
        <f t="shared" si="10"/>
        <v>60</v>
      </c>
      <c r="O135" s="23">
        <f t="shared" si="11"/>
        <v>0</v>
      </c>
    </row>
    <row r="136" spans="1:15" ht="12.75">
      <c r="A136">
        <v>21</v>
      </c>
      <c r="B136">
        <v>0</v>
      </c>
      <c r="C136" t="e">
        <f>DGET(List3!$A$2:$E$999,2,$B135:B136)</f>
        <v>#VALUE!</v>
      </c>
      <c r="D136" t="e">
        <f>DGET(List3!$A$2:$E$999,3,$B135:$B136)</f>
        <v>#VALUE!</v>
      </c>
      <c r="E136" s="4" t="e">
        <f>DGET(List3!$A$2:$E$999,4,$B135:$B136)</f>
        <v>#VALUE!</v>
      </c>
      <c r="F136" s="4" t="e">
        <f>DGET(List3!$A$2:$E$999,5,$B135:$B136)</f>
        <v>#VALUE!</v>
      </c>
      <c r="J136" s="21">
        <f t="shared" si="13"/>
        <v>0</v>
      </c>
      <c r="K136" s="20">
        <f t="shared" si="14"/>
        <v>0</v>
      </c>
      <c r="L136" s="19">
        <f t="shared" si="12"/>
        <v>60</v>
      </c>
      <c r="N136" s="19">
        <f t="shared" si="10"/>
        <v>60</v>
      </c>
      <c r="O136" s="23">
        <f t="shared" si="11"/>
        <v>0</v>
      </c>
    </row>
    <row r="137" spans="2:15" ht="12.75" hidden="1">
      <c r="B137" s="3" t="s">
        <v>34</v>
      </c>
      <c r="J137" s="21">
        <f t="shared" si="13"/>
        <v>0</v>
      </c>
      <c r="K137" s="20">
        <f t="shared" si="14"/>
        <v>0</v>
      </c>
      <c r="L137" s="19">
        <f t="shared" si="12"/>
        <v>60</v>
      </c>
      <c r="N137" s="19">
        <f t="shared" si="10"/>
        <v>60</v>
      </c>
      <c r="O137" s="23">
        <f t="shared" si="11"/>
        <v>0</v>
      </c>
    </row>
    <row r="138" spans="1:15" ht="12.75">
      <c r="A138">
        <v>22</v>
      </c>
      <c r="B138">
        <v>0</v>
      </c>
      <c r="C138" t="e">
        <f>DGET(List3!$A$2:$E$999,2,$B137:B138)</f>
        <v>#VALUE!</v>
      </c>
      <c r="D138" t="e">
        <f>DGET(List3!$A$2:$E$999,3,$B137:$B138)</f>
        <v>#VALUE!</v>
      </c>
      <c r="E138" s="4" t="e">
        <f>DGET(List3!$A$2:$E$999,4,$B137:$B138)</f>
        <v>#VALUE!</v>
      </c>
      <c r="F138" s="4" t="e">
        <f>DGET(List3!$A$2:$E$999,5,$B137:$B138)</f>
        <v>#VALUE!</v>
      </c>
      <c r="J138" s="21">
        <f t="shared" si="13"/>
        <v>0</v>
      </c>
      <c r="K138" s="20">
        <f t="shared" si="14"/>
        <v>0</v>
      </c>
      <c r="L138" s="19">
        <f t="shared" si="12"/>
        <v>60</v>
      </c>
      <c r="N138" s="19">
        <f t="shared" si="10"/>
        <v>60</v>
      </c>
      <c r="O138" s="23">
        <f t="shared" si="11"/>
        <v>0</v>
      </c>
    </row>
    <row r="139" spans="2:15" ht="12.75" hidden="1">
      <c r="B139" s="3" t="s">
        <v>34</v>
      </c>
      <c r="J139" s="21">
        <f t="shared" si="13"/>
        <v>0</v>
      </c>
      <c r="K139" s="20">
        <f t="shared" si="14"/>
        <v>0</v>
      </c>
      <c r="L139" s="19">
        <f t="shared" si="12"/>
        <v>60</v>
      </c>
      <c r="N139" s="19">
        <f t="shared" si="10"/>
        <v>60</v>
      </c>
      <c r="O139" s="23">
        <f t="shared" si="11"/>
        <v>0</v>
      </c>
    </row>
    <row r="140" spans="1:15" ht="12.75">
      <c r="A140">
        <v>23</v>
      </c>
      <c r="B140">
        <v>0</v>
      </c>
      <c r="C140" t="e">
        <f>DGET(List3!$A$2:$E$999,2,$B139:B140)</f>
        <v>#VALUE!</v>
      </c>
      <c r="D140" t="e">
        <f>DGET(List3!$A$2:$E$999,3,$B139:$B140)</f>
        <v>#VALUE!</v>
      </c>
      <c r="E140" s="4" t="e">
        <f>DGET(List3!$A$2:$E$999,4,$B139:$B140)</f>
        <v>#VALUE!</v>
      </c>
      <c r="F140" s="4" t="e">
        <f>DGET(List3!$A$2:$E$999,5,$B139:$B140)</f>
        <v>#VALUE!</v>
      </c>
      <c r="J140" s="21">
        <f t="shared" si="13"/>
        <v>0</v>
      </c>
      <c r="K140" s="20">
        <f t="shared" si="14"/>
        <v>0</v>
      </c>
      <c r="L140" s="19">
        <f t="shared" si="12"/>
        <v>60</v>
      </c>
      <c r="N140" s="19">
        <f t="shared" si="10"/>
        <v>60</v>
      </c>
      <c r="O140" s="23">
        <f t="shared" si="11"/>
        <v>0</v>
      </c>
    </row>
    <row r="141" spans="2:15" ht="12.75" hidden="1">
      <c r="B141" s="3" t="s">
        <v>34</v>
      </c>
      <c r="J141" s="21">
        <f t="shared" si="13"/>
        <v>0</v>
      </c>
      <c r="K141" s="20">
        <f t="shared" si="14"/>
        <v>0</v>
      </c>
      <c r="L141" s="19">
        <f t="shared" si="12"/>
        <v>60</v>
      </c>
      <c r="N141" s="19">
        <f t="shared" si="10"/>
        <v>60</v>
      </c>
      <c r="O141" s="23">
        <f t="shared" si="11"/>
        <v>0</v>
      </c>
    </row>
    <row r="142" spans="1:15" ht="12.75">
      <c r="A142">
        <v>24</v>
      </c>
      <c r="B142">
        <v>0</v>
      </c>
      <c r="C142" t="e">
        <f>DGET(List3!$A$2:$E$999,2,$B141:B142)</f>
        <v>#VALUE!</v>
      </c>
      <c r="D142" t="e">
        <f>DGET(List3!$A$2:$E$999,3,$B141:$B142)</f>
        <v>#VALUE!</v>
      </c>
      <c r="E142" s="4" t="e">
        <f>DGET(List3!$A$2:$E$999,4,$B141:$B142)</f>
        <v>#VALUE!</v>
      </c>
      <c r="F142" s="4" t="e">
        <f>DGET(List3!$A$2:$E$999,5,$B141:$B142)</f>
        <v>#VALUE!</v>
      </c>
      <c r="J142" s="21">
        <f t="shared" si="13"/>
        <v>0</v>
      </c>
      <c r="K142" s="20">
        <f t="shared" si="14"/>
        <v>0</v>
      </c>
      <c r="L142" s="19">
        <f t="shared" si="12"/>
        <v>60</v>
      </c>
      <c r="N142" s="19">
        <f t="shared" si="10"/>
        <v>60</v>
      </c>
      <c r="O142" s="23">
        <f t="shared" si="11"/>
        <v>0</v>
      </c>
    </row>
    <row r="143" spans="2:15" ht="12.75" hidden="1">
      <c r="B143" s="3" t="s">
        <v>34</v>
      </c>
      <c r="J143" s="21">
        <f t="shared" si="13"/>
        <v>0</v>
      </c>
      <c r="K143" s="20">
        <f t="shared" si="14"/>
        <v>0</v>
      </c>
      <c r="L143" s="19">
        <f t="shared" si="12"/>
        <v>60</v>
      </c>
      <c r="N143" s="19">
        <f t="shared" si="10"/>
        <v>60</v>
      </c>
      <c r="O143" s="23">
        <f t="shared" si="11"/>
        <v>0</v>
      </c>
    </row>
    <row r="144" spans="1:15" ht="12.75">
      <c r="A144">
        <v>25</v>
      </c>
      <c r="B144">
        <v>0</v>
      </c>
      <c r="C144" t="e">
        <f>DGET(List3!$A$2:$E$999,2,$B143:B144)</f>
        <v>#VALUE!</v>
      </c>
      <c r="D144" t="e">
        <f>DGET(List3!$A$2:$E$999,3,$B143:$B144)</f>
        <v>#VALUE!</v>
      </c>
      <c r="E144" s="4" t="e">
        <f>DGET(List3!$A$2:$E$999,4,$B143:$B144)</f>
        <v>#VALUE!</v>
      </c>
      <c r="F144" s="4" t="e">
        <f>DGET(List3!$A$2:$E$999,5,$B143:$B144)</f>
        <v>#VALUE!</v>
      </c>
      <c r="J144" s="21">
        <f t="shared" si="13"/>
        <v>0</v>
      </c>
      <c r="K144" s="20">
        <f t="shared" si="14"/>
        <v>0</v>
      </c>
      <c r="L144" s="19">
        <f t="shared" si="12"/>
        <v>60</v>
      </c>
      <c r="N144" s="19">
        <f t="shared" si="10"/>
        <v>60</v>
      </c>
      <c r="O144" s="23">
        <f t="shared" si="11"/>
        <v>0</v>
      </c>
    </row>
    <row r="145" spans="2:15" ht="12.75" hidden="1">
      <c r="B145" s="3" t="s">
        <v>34</v>
      </c>
      <c r="J145" s="21">
        <f t="shared" si="13"/>
        <v>0</v>
      </c>
      <c r="K145" s="20">
        <f t="shared" si="14"/>
        <v>0</v>
      </c>
      <c r="L145" s="19">
        <f t="shared" si="12"/>
        <v>60</v>
      </c>
      <c r="N145" s="19">
        <f t="shared" si="10"/>
        <v>60</v>
      </c>
      <c r="O145" s="23">
        <f t="shared" si="11"/>
        <v>0</v>
      </c>
    </row>
    <row r="146" spans="1:15" ht="12.75">
      <c r="A146">
        <v>26</v>
      </c>
      <c r="B146">
        <v>0</v>
      </c>
      <c r="C146" t="e">
        <f>DGET(List3!$A$2:$E$999,2,$B145:B146)</f>
        <v>#VALUE!</v>
      </c>
      <c r="D146" t="e">
        <f>DGET(List3!$A$2:$E$999,3,$B145:$B146)</f>
        <v>#VALUE!</v>
      </c>
      <c r="E146" s="4" t="e">
        <f>DGET(List3!$A$2:$E$999,4,$B145:$B146)</f>
        <v>#VALUE!</v>
      </c>
      <c r="F146" s="4" t="e">
        <f>DGET(List3!$A$2:$E$999,5,$B145:$B146)</f>
        <v>#VALUE!</v>
      </c>
      <c r="J146" s="21">
        <f t="shared" si="13"/>
        <v>0</v>
      </c>
      <c r="K146" s="20">
        <f t="shared" si="14"/>
        <v>0</v>
      </c>
      <c r="L146" s="19">
        <f t="shared" si="12"/>
        <v>60</v>
      </c>
      <c r="N146" s="19">
        <f t="shared" si="10"/>
        <v>60</v>
      </c>
      <c r="O146" s="23">
        <f t="shared" si="11"/>
        <v>0</v>
      </c>
    </row>
    <row r="147" spans="2:15" ht="12.75" hidden="1">
      <c r="B147" s="3" t="s">
        <v>34</v>
      </c>
      <c r="J147" s="21">
        <f t="shared" si="13"/>
        <v>0</v>
      </c>
      <c r="K147" s="20">
        <f t="shared" si="14"/>
        <v>0</v>
      </c>
      <c r="L147" s="19">
        <f t="shared" si="12"/>
        <v>60</v>
      </c>
      <c r="N147" s="19">
        <f t="shared" si="10"/>
        <v>60</v>
      </c>
      <c r="O147" s="23">
        <f t="shared" si="11"/>
        <v>0</v>
      </c>
    </row>
    <row r="148" spans="1:15" ht="12.75">
      <c r="A148">
        <v>27</v>
      </c>
      <c r="B148">
        <v>0</v>
      </c>
      <c r="C148" t="e">
        <f>DGET(List3!$A$2:$E$999,2,$B147:B148)</f>
        <v>#VALUE!</v>
      </c>
      <c r="D148" t="e">
        <f>DGET(List3!$A$2:$E$999,3,$B147:$B148)</f>
        <v>#VALUE!</v>
      </c>
      <c r="E148" s="4" t="e">
        <f>DGET(List3!$A$2:$E$999,4,$B147:$B148)</f>
        <v>#VALUE!</v>
      </c>
      <c r="F148" s="4" t="e">
        <f>DGET(List3!$A$2:$E$999,5,$B147:$B148)</f>
        <v>#VALUE!</v>
      </c>
      <c r="J148" s="21">
        <f t="shared" si="13"/>
        <v>0</v>
      </c>
      <c r="K148" s="20">
        <f t="shared" si="14"/>
        <v>0</v>
      </c>
      <c r="L148" s="19">
        <f t="shared" si="12"/>
        <v>60</v>
      </c>
      <c r="N148" s="19">
        <f t="shared" si="10"/>
        <v>60</v>
      </c>
      <c r="O148" s="23">
        <f t="shared" si="11"/>
        <v>0</v>
      </c>
    </row>
    <row r="149" spans="2:15" ht="12.75" hidden="1">
      <c r="B149" s="3" t="s">
        <v>34</v>
      </c>
      <c r="J149" s="21">
        <f t="shared" si="13"/>
        <v>0</v>
      </c>
      <c r="K149" s="20">
        <f t="shared" si="14"/>
        <v>0</v>
      </c>
      <c r="L149" s="19">
        <f t="shared" si="12"/>
        <v>60</v>
      </c>
      <c r="N149" s="19">
        <f t="shared" si="10"/>
        <v>60</v>
      </c>
      <c r="O149" s="23">
        <f t="shared" si="11"/>
        <v>0</v>
      </c>
    </row>
    <row r="150" spans="1:15" ht="12.75">
      <c r="A150">
        <v>28</v>
      </c>
      <c r="B150">
        <v>0</v>
      </c>
      <c r="C150" t="e">
        <f>DGET(List3!$A$2:$E$999,2,$B149:B150)</f>
        <v>#VALUE!</v>
      </c>
      <c r="D150" t="e">
        <f>DGET(List3!$A$2:$E$999,3,$B149:$B150)</f>
        <v>#VALUE!</v>
      </c>
      <c r="E150" s="4" t="e">
        <f>DGET(List3!$A$2:$E$999,4,$B149:$B150)</f>
        <v>#VALUE!</v>
      </c>
      <c r="F150" s="4" t="e">
        <f>DGET(List3!$A$2:$E$999,5,$B149:$B150)</f>
        <v>#VALUE!</v>
      </c>
      <c r="J150" s="21">
        <f t="shared" si="13"/>
        <v>0</v>
      </c>
      <c r="K150" s="20">
        <f t="shared" si="14"/>
        <v>0</v>
      </c>
      <c r="L150" s="19">
        <f t="shared" si="12"/>
        <v>60</v>
      </c>
      <c r="N150" s="19">
        <f t="shared" si="10"/>
        <v>60</v>
      </c>
      <c r="O150" s="23">
        <f t="shared" si="11"/>
        <v>0</v>
      </c>
    </row>
    <row r="151" spans="2:15" ht="12.75" hidden="1">
      <c r="B151" s="3" t="s">
        <v>34</v>
      </c>
      <c r="J151" s="21">
        <f t="shared" si="13"/>
        <v>0</v>
      </c>
      <c r="K151" s="20">
        <f t="shared" si="14"/>
        <v>0</v>
      </c>
      <c r="L151" s="19">
        <f t="shared" si="12"/>
        <v>60</v>
      </c>
      <c r="N151" s="19">
        <f t="shared" si="10"/>
        <v>60</v>
      </c>
      <c r="O151" s="23">
        <f t="shared" si="11"/>
        <v>0</v>
      </c>
    </row>
    <row r="152" spans="1:15" ht="12.75">
      <c r="A152">
        <v>29</v>
      </c>
      <c r="B152">
        <v>0</v>
      </c>
      <c r="C152" t="e">
        <f>DGET(List3!$A$2:$E$999,2,$B151:B152)</f>
        <v>#VALUE!</v>
      </c>
      <c r="D152" t="e">
        <f>DGET(List3!$A$2:$E$999,3,$B151:$B152)</f>
        <v>#VALUE!</v>
      </c>
      <c r="E152" s="4" t="e">
        <f>DGET(List3!$A$2:$E$999,4,$B151:$B152)</f>
        <v>#VALUE!</v>
      </c>
      <c r="F152" s="4" t="e">
        <f>DGET(List3!$A$2:$E$999,5,$B151:$B152)</f>
        <v>#VALUE!</v>
      </c>
      <c r="J152" s="21">
        <f t="shared" si="13"/>
        <v>0</v>
      </c>
      <c r="K152" s="20">
        <f t="shared" si="14"/>
        <v>0</v>
      </c>
      <c r="L152" s="19">
        <f t="shared" si="12"/>
        <v>60</v>
      </c>
      <c r="N152" s="19">
        <f t="shared" si="10"/>
        <v>60</v>
      </c>
      <c r="O152" s="23">
        <f t="shared" si="11"/>
        <v>0</v>
      </c>
    </row>
    <row r="153" spans="2:15" ht="12.75" hidden="1">
      <c r="B153" s="3" t="s">
        <v>34</v>
      </c>
      <c r="J153" s="21">
        <f t="shared" si="13"/>
        <v>0</v>
      </c>
      <c r="K153" s="20">
        <f t="shared" si="14"/>
        <v>0</v>
      </c>
      <c r="L153" s="19">
        <f t="shared" si="12"/>
        <v>60</v>
      </c>
      <c r="N153" s="19">
        <f t="shared" si="10"/>
        <v>60</v>
      </c>
      <c r="O153" s="23">
        <f t="shared" si="11"/>
        <v>0</v>
      </c>
    </row>
    <row r="154" spans="1:15" ht="12.75">
      <c r="A154">
        <v>30</v>
      </c>
      <c r="B154">
        <v>0</v>
      </c>
      <c r="C154" t="e">
        <f>DGET(List3!$A$2:$E$999,2,$B153:B154)</f>
        <v>#VALUE!</v>
      </c>
      <c r="D154" t="e">
        <f>DGET(List3!$A$2:$E$999,3,$B153:$B154)</f>
        <v>#VALUE!</v>
      </c>
      <c r="E154" s="4" t="e">
        <f>DGET(List3!$A$2:$E$999,4,$B153:$B154)</f>
        <v>#VALUE!</v>
      </c>
      <c r="F154" s="4" t="e">
        <f>DGET(List3!$A$2:$E$999,5,$B153:$B154)</f>
        <v>#VALUE!</v>
      </c>
      <c r="J154" s="21">
        <f t="shared" si="13"/>
        <v>0</v>
      </c>
      <c r="K154" s="20">
        <f t="shared" si="14"/>
        <v>0</v>
      </c>
      <c r="L154" s="19">
        <f t="shared" si="12"/>
        <v>60</v>
      </c>
      <c r="N154" s="19">
        <f t="shared" si="10"/>
        <v>60</v>
      </c>
      <c r="O154" s="23">
        <f t="shared" si="11"/>
        <v>0</v>
      </c>
    </row>
    <row r="155" ht="12.75">
      <c r="K155" s="20"/>
    </row>
    <row r="156" spans="2:11" ht="15.75">
      <c r="B156" s="60" t="s">
        <v>521</v>
      </c>
      <c r="C156" s="60"/>
      <c r="D156" s="60"/>
      <c r="K156" s="20"/>
    </row>
    <row r="157" spans="2:15" ht="12.75">
      <c r="B157" s="3" t="s">
        <v>34</v>
      </c>
      <c r="C157" s="1" t="s">
        <v>0</v>
      </c>
      <c r="D157" s="1" t="s">
        <v>1</v>
      </c>
      <c r="E157" s="1" t="s">
        <v>2</v>
      </c>
      <c r="F157" s="1" t="s">
        <v>3</v>
      </c>
      <c r="G157" s="1" t="s">
        <v>4</v>
      </c>
      <c r="H157" s="1">
        <v>2</v>
      </c>
      <c r="I157" s="1" t="s">
        <v>5</v>
      </c>
      <c r="J157" s="1" t="s">
        <v>9</v>
      </c>
      <c r="K157" s="1" t="s">
        <v>10</v>
      </c>
      <c r="L157" s="22" t="s">
        <v>528</v>
      </c>
      <c r="M157" s="1" t="s">
        <v>529</v>
      </c>
      <c r="N157" s="1" t="s">
        <v>530</v>
      </c>
      <c r="O157" s="1" t="s">
        <v>527</v>
      </c>
    </row>
    <row r="158" spans="1:15" ht="12.75">
      <c r="A158">
        <v>1</v>
      </c>
      <c r="B158">
        <v>0</v>
      </c>
      <c r="C158" t="e">
        <f>DGET(List3!$A$2:$E$999,2,$B157:B158)</f>
        <v>#VALUE!</v>
      </c>
      <c r="D158" t="e">
        <f>DGET(List3!$A$2:$E$999,3,$B157:$B158)</f>
        <v>#VALUE!</v>
      </c>
      <c r="E158" s="4" t="e">
        <f>DGET(List3!$A$2:$E$999,4,$B157:$B158)</f>
        <v>#VALUE!</v>
      </c>
      <c r="F158" s="4" t="e">
        <f>DGET(List3!$A$2:$E$999,5,$B157:$B158)</f>
        <v>#VALUE!</v>
      </c>
      <c r="J158" s="21">
        <f aca="true" t="shared" si="15" ref="J158:J189">SUM(G158:I158)</f>
        <v>0</v>
      </c>
      <c r="K158" s="20">
        <f aca="true" t="shared" si="16" ref="K158:K189">MAX(G158:I158)-MIN(G158:I158)</f>
        <v>0</v>
      </c>
      <c r="L158" s="19">
        <f aca="true" t="shared" si="17" ref="L158:L221">60-(J158-$J$363)</f>
        <v>60</v>
      </c>
      <c r="M158" s="19">
        <v>5</v>
      </c>
      <c r="N158" s="19">
        <f>M158+L158</f>
        <v>65</v>
      </c>
      <c r="O158" s="23">
        <f>J158/4</f>
        <v>0</v>
      </c>
    </row>
    <row r="159" spans="2:15" ht="12.75" hidden="1">
      <c r="B159" s="3" t="s">
        <v>34</v>
      </c>
      <c r="J159" s="21">
        <f t="shared" si="15"/>
        <v>0</v>
      </c>
      <c r="K159" s="20">
        <f t="shared" si="16"/>
        <v>0</v>
      </c>
      <c r="L159" s="19">
        <f t="shared" si="17"/>
        <v>60</v>
      </c>
      <c r="N159" s="19">
        <f aca="true" t="shared" si="18" ref="N159:N222">M159+L159</f>
        <v>60</v>
      </c>
      <c r="O159" s="23">
        <f aca="true" t="shared" si="19" ref="O159:O222">J159/4</f>
        <v>0</v>
      </c>
    </row>
    <row r="160" spans="1:15" ht="12.75">
      <c r="A160">
        <v>2</v>
      </c>
      <c r="B160">
        <v>0</v>
      </c>
      <c r="C160" t="e">
        <f>DGET(List3!$A$2:$E$999,2,$B159:B160)</f>
        <v>#VALUE!</v>
      </c>
      <c r="D160" t="e">
        <f>DGET(List3!$A$2:$E$999,3,$B159:$B160)</f>
        <v>#VALUE!</v>
      </c>
      <c r="E160" s="4" t="e">
        <f>DGET(List3!$A$2:$E$999,4,$B159:$B160)</f>
        <v>#VALUE!</v>
      </c>
      <c r="F160" s="4" t="e">
        <f>DGET(List3!$A$2:$E$999,5,$B159:$B160)</f>
        <v>#VALUE!</v>
      </c>
      <c r="J160" s="21">
        <f t="shared" si="15"/>
        <v>0</v>
      </c>
      <c r="K160" s="20">
        <f t="shared" si="16"/>
        <v>0</v>
      </c>
      <c r="L160" s="19">
        <f t="shared" si="17"/>
        <v>60</v>
      </c>
      <c r="M160" s="19">
        <v>3</v>
      </c>
      <c r="N160" s="19">
        <f t="shared" si="18"/>
        <v>63</v>
      </c>
      <c r="O160" s="23">
        <f t="shared" si="19"/>
        <v>0</v>
      </c>
    </row>
    <row r="161" spans="2:15" ht="12.75" hidden="1">
      <c r="B161" s="3" t="s">
        <v>34</v>
      </c>
      <c r="J161" s="21">
        <f t="shared" si="15"/>
        <v>0</v>
      </c>
      <c r="K161" s="20">
        <f t="shared" si="16"/>
        <v>0</v>
      </c>
      <c r="L161" s="19">
        <f t="shared" si="17"/>
        <v>60</v>
      </c>
      <c r="N161" s="19">
        <f t="shared" si="18"/>
        <v>60</v>
      </c>
      <c r="O161" s="23">
        <f t="shared" si="19"/>
        <v>0</v>
      </c>
    </row>
    <row r="162" spans="1:15" ht="12.75">
      <c r="A162">
        <v>3</v>
      </c>
      <c r="B162">
        <v>0</v>
      </c>
      <c r="C162" t="e">
        <f>DGET(List3!$A$2:$E$999,2,$B161:B162)</f>
        <v>#VALUE!</v>
      </c>
      <c r="D162" t="e">
        <f>DGET(List3!$A$2:$E$999,3,$B161:$B162)</f>
        <v>#VALUE!</v>
      </c>
      <c r="E162" s="4" t="e">
        <f>DGET(List3!$A$2:$E$999,4,$B161:$B162)</f>
        <v>#VALUE!</v>
      </c>
      <c r="F162" s="4" t="e">
        <f>DGET(List3!$A$2:$E$999,5,$B161:$B162)</f>
        <v>#VALUE!</v>
      </c>
      <c r="J162" s="21">
        <f t="shared" si="15"/>
        <v>0</v>
      </c>
      <c r="K162" s="20">
        <f t="shared" si="16"/>
        <v>0</v>
      </c>
      <c r="L162" s="19">
        <f t="shared" si="17"/>
        <v>60</v>
      </c>
      <c r="M162" s="19">
        <v>1</v>
      </c>
      <c r="N162" s="19">
        <f t="shared" si="18"/>
        <v>61</v>
      </c>
      <c r="O162" s="23">
        <f t="shared" si="19"/>
        <v>0</v>
      </c>
    </row>
    <row r="163" spans="2:15" ht="12.75" hidden="1">
      <c r="B163" s="3" t="s">
        <v>34</v>
      </c>
      <c r="J163" s="21">
        <f t="shared" si="15"/>
        <v>0</v>
      </c>
      <c r="K163" s="20">
        <f t="shared" si="16"/>
        <v>0</v>
      </c>
      <c r="L163" s="19">
        <f t="shared" si="17"/>
        <v>60</v>
      </c>
      <c r="N163" s="19">
        <f t="shared" si="18"/>
        <v>60</v>
      </c>
      <c r="O163" s="23">
        <f t="shared" si="19"/>
        <v>0</v>
      </c>
    </row>
    <row r="164" spans="1:15" ht="12.75">
      <c r="A164">
        <v>4</v>
      </c>
      <c r="B164">
        <v>0</v>
      </c>
      <c r="C164" t="e">
        <f>DGET(List3!$A$2:$E$999,2,$B163:B164)</f>
        <v>#VALUE!</v>
      </c>
      <c r="D164" t="e">
        <f>DGET(List3!$A$2:$E$999,3,$B163:$B164)</f>
        <v>#VALUE!</v>
      </c>
      <c r="E164" s="4" t="e">
        <f>DGET(List3!$A$2:$E$999,4,$B163:$B164)</f>
        <v>#VALUE!</v>
      </c>
      <c r="F164" s="4" t="e">
        <f>DGET(List3!$A$2:$E$999,5,$B163:$B164)</f>
        <v>#VALUE!</v>
      </c>
      <c r="J164" s="21">
        <f t="shared" si="15"/>
        <v>0</v>
      </c>
      <c r="K164" s="20">
        <f t="shared" si="16"/>
        <v>0</v>
      </c>
      <c r="L164" s="19">
        <f t="shared" si="17"/>
        <v>60</v>
      </c>
      <c r="N164" s="19">
        <f t="shared" si="18"/>
        <v>60</v>
      </c>
      <c r="O164" s="23">
        <f t="shared" si="19"/>
        <v>0</v>
      </c>
    </row>
    <row r="165" spans="2:15" ht="12.75" hidden="1">
      <c r="B165" s="3" t="s">
        <v>34</v>
      </c>
      <c r="J165" s="21">
        <f t="shared" si="15"/>
        <v>0</v>
      </c>
      <c r="K165" s="20">
        <f t="shared" si="16"/>
        <v>0</v>
      </c>
      <c r="L165" s="19">
        <f t="shared" si="17"/>
        <v>60</v>
      </c>
      <c r="N165" s="19">
        <f t="shared" si="18"/>
        <v>60</v>
      </c>
      <c r="O165" s="23">
        <f t="shared" si="19"/>
        <v>0</v>
      </c>
    </row>
    <row r="166" spans="1:15" ht="12.75">
      <c r="A166">
        <v>5</v>
      </c>
      <c r="B166">
        <v>0</v>
      </c>
      <c r="C166" t="e">
        <f>DGET(List3!$A$2:$E$999,2,$B165:B166)</f>
        <v>#VALUE!</v>
      </c>
      <c r="D166" t="e">
        <f>DGET(List3!$A$2:$E$999,3,$B165:$B166)</f>
        <v>#VALUE!</v>
      </c>
      <c r="E166" s="4" t="e">
        <f>DGET(List3!$A$2:$E$999,4,$B165:$B166)</f>
        <v>#VALUE!</v>
      </c>
      <c r="F166" s="4" t="e">
        <f>DGET(List3!$A$2:$E$999,5,$B165:$B166)</f>
        <v>#VALUE!</v>
      </c>
      <c r="J166" s="21">
        <f t="shared" si="15"/>
        <v>0</v>
      </c>
      <c r="K166" s="20">
        <f t="shared" si="16"/>
        <v>0</v>
      </c>
      <c r="L166" s="19">
        <f t="shared" si="17"/>
        <v>60</v>
      </c>
      <c r="N166" s="19">
        <f t="shared" si="18"/>
        <v>60</v>
      </c>
      <c r="O166" s="23">
        <f t="shared" si="19"/>
        <v>0</v>
      </c>
    </row>
    <row r="167" spans="2:15" ht="12.75" hidden="1">
      <c r="B167" s="3" t="s">
        <v>34</v>
      </c>
      <c r="J167" s="21">
        <f t="shared" si="15"/>
        <v>0</v>
      </c>
      <c r="K167" s="20">
        <f t="shared" si="16"/>
        <v>0</v>
      </c>
      <c r="L167" s="19">
        <f t="shared" si="17"/>
        <v>60</v>
      </c>
      <c r="N167" s="19">
        <f t="shared" si="18"/>
        <v>60</v>
      </c>
      <c r="O167" s="23">
        <f t="shared" si="19"/>
        <v>0</v>
      </c>
    </row>
    <row r="168" spans="1:15" ht="12.75">
      <c r="A168">
        <v>6</v>
      </c>
      <c r="B168">
        <v>0</v>
      </c>
      <c r="C168" t="e">
        <f>DGET(List3!$A$2:$E$999,2,$B167:B168)</f>
        <v>#VALUE!</v>
      </c>
      <c r="D168" t="e">
        <f>DGET(List3!$A$2:$E$999,3,$B167:$B168)</f>
        <v>#VALUE!</v>
      </c>
      <c r="E168" s="4" t="e">
        <f>DGET(List3!$A$2:$E$999,4,$B167:$B168)</f>
        <v>#VALUE!</v>
      </c>
      <c r="F168" s="4" t="e">
        <f>DGET(List3!$A$2:$E$999,5,$B167:$B168)</f>
        <v>#VALUE!</v>
      </c>
      <c r="J168" s="21">
        <f t="shared" si="15"/>
        <v>0</v>
      </c>
      <c r="K168" s="20">
        <f t="shared" si="16"/>
        <v>0</v>
      </c>
      <c r="L168" s="19">
        <f t="shared" si="17"/>
        <v>60</v>
      </c>
      <c r="N168" s="19">
        <f t="shared" si="18"/>
        <v>60</v>
      </c>
      <c r="O168" s="23">
        <f t="shared" si="19"/>
        <v>0</v>
      </c>
    </row>
    <row r="169" spans="2:15" ht="12.75" hidden="1">
      <c r="B169" s="3" t="s">
        <v>34</v>
      </c>
      <c r="J169" s="21">
        <f t="shared" si="15"/>
        <v>0</v>
      </c>
      <c r="K169" s="20">
        <f t="shared" si="16"/>
        <v>0</v>
      </c>
      <c r="L169" s="19">
        <f t="shared" si="17"/>
        <v>60</v>
      </c>
      <c r="N169" s="19">
        <f t="shared" si="18"/>
        <v>60</v>
      </c>
      <c r="O169" s="23">
        <f t="shared" si="19"/>
        <v>0</v>
      </c>
    </row>
    <row r="170" spans="1:15" ht="12.75">
      <c r="A170">
        <v>7</v>
      </c>
      <c r="B170">
        <v>0</v>
      </c>
      <c r="C170" t="e">
        <f>DGET(List3!$A$2:$E$999,2,$B169:B170)</f>
        <v>#VALUE!</v>
      </c>
      <c r="D170" t="e">
        <f>DGET(List3!$A$2:$E$999,3,$B169:$B170)</f>
        <v>#VALUE!</v>
      </c>
      <c r="E170" s="4" t="e">
        <f>DGET(List3!$A$2:$E$999,4,$B169:$B170)</f>
        <v>#VALUE!</v>
      </c>
      <c r="F170" s="4" t="e">
        <f>DGET(List3!$A$2:$E$999,5,$B169:$B170)</f>
        <v>#VALUE!</v>
      </c>
      <c r="J170" s="21">
        <f t="shared" si="15"/>
        <v>0</v>
      </c>
      <c r="K170" s="20">
        <f t="shared" si="16"/>
        <v>0</v>
      </c>
      <c r="L170" s="19">
        <f t="shared" si="17"/>
        <v>60</v>
      </c>
      <c r="N170" s="19">
        <f t="shared" si="18"/>
        <v>60</v>
      </c>
      <c r="O170" s="23">
        <f t="shared" si="19"/>
        <v>0</v>
      </c>
    </row>
    <row r="171" spans="2:15" ht="12.75" hidden="1">
      <c r="B171" s="3" t="s">
        <v>34</v>
      </c>
      <c r="J171" s="21">
        <f t="shared" si="15"/>
        <v>0</v>
      </c>
      <c r="K171" s="20">
        <f t="shared" si="16"/>
        <v>0</v>
      </c>
      <c r="L171" s="19">
        <f t="shared" si="17"/>
        <v>60</v>
      </c>
      <c r="N171" s="19">
        <f t="shared" si="18"/>
        <v>60</v>
      </c>
      <c r="O171" s="23">
        <f t="shared" si="19"/>
        <v>0</v>
      </c>
    </row>
    <row r="172" spans="1:15" ht="12.75">
      <c r="A172">
        <v>8</v>
      </c>
      <c r="B172">
        <v>0</v>
      </c>
      <c r="C172" t="e">
        <f>DGET(List3!$A$2:$E$999,2,$B171:B172)</f>
        <v>#VALUE!</v>
      </c>
      <c r="D172" t="e">
        <f>DGET(List3!$A$2:$E$999,3,$B171:$B172)</f>
        <v>#VALUE!</v>
      </c>
      <c r="E172" s="4" t="e">
        <f>DGET(List3!$A$2:$E$999,4,$B171:$B172)</f>
        <v>#VALUE!</v>
      </c>
      <c r="F172" s="4" t="e">
        <f>DGET(List3!$A$2:$E$999,5,$B171:$B172)</f>
        <v>#VALUE!</v>
      </c>
      <c r="J172" s="21">
        <f t="shared" si="15"/>
        <v>0</v>
      </c>
      <c r="K172" s="20">
        <f t="shared" si="16"/>
        <v>0</v>
      </c>
      <c r="L172" s="19">
        <f t="shared" si="17"/>
        <v>60</v>
      </c>
      <c r="N172" s="19">
        <f t="shared" si="18"/>
        <v>60</v>
      </c>
      <c r="O172" s="23">
        <f t="shared" si="19"/>
        <v>0</v>
      </c>
    </row>
    <row r="173" spans="2:15" ht="12.75" hidden="1">
      <c r="B173" s="3" t="s">
        <v>34</v>
      </c>
      <c r="J173" s="21">
        <f t="shared" si="15"/>
        <v>0</v>
      </c>
      <c r="K173" s="20">
        <f t="shared" si="16"/>
        <v>0</v>
      </c>
      <c r="L173" s="19">
        <f t="shared" si="17"/>
        <v>60</v>
      </c>
      <c r="N173" s="19">
        <f t="shared" si="18"/>
        <v>60</v>
      </c>
      <c r="O173" s="23">
        <f t="shared" si="19"/>
        <v>0</v>
      </c>
    </row>
    <row r="174" spans="1:15" ht="12.75">
      <c r="A174">
        <v>9</v>
      </c>
      <c r="B174">
        <v>0</v>
      </c>
      <c r="C174" t="e">
        <f>DGET(List3!$A$2:$E$999,2,$B173:B174)</f>
        <v>#VALUE!</v>
      </c>
      <c r="D174" t="e">
        <f>DGET(List3!$A$2:$E$999,3,$B173:$B174)</f>
        <v>#VALUE!</v>
      </c>
      <c r="E174" s="4" t="e">
        <f>DGET(List3!$A$2:$E$999,4,$B173:$B174)</f>
        <v>#VALUE!</v>
      </c>
      <c r="F174" s="4" t="e">
        <f>DGET(List3!$A$2:$E$999,5,$B173:$B174)</f>
        <v>#VALUE!</v>
      </c>
      <c r="J174" s="21">
        <f t="shared" si="15"/>
        <v>0</v>
      </c>
      <c r="K174" s="20">
        <f t="shared" si="16"/>
        <v>0</v>
      </c>
      <c r="L174" s="19">
        <f t="shared" si="17"/>
        <v>60</v>
      </c>
      <c r="N174" s="19">
        <f t="shared" si="18"/>
        <v>60</v>
      </c>
      <c r="O174" s="23">
        <f t="shared" si="19"/>
        <v>0</v>
      </c>
    </row>
    <row r="175" spans="2:15" ht="12.75" hidden="1">
      <c r="B175" s="3" t="s">
        <v>34</v>
      </c>
      <c r="J175" s="21">
        <f t="shared" si="15"/>
        <v>0</v>
      </c>
      <c r="K175" s="20">
        <f t="shared" si="16"/>
        <v>0</v>
      </c>
      <c r="L175" s="19">
        <f t="shared" si="17"/>
        <v>60</v>
      </c>
      <c r="N175" s="19">
        <f t="shared" si="18"/>
        <v>60</v>
      </c>
      <c r="O175" s="23">
        <f t="shared" si="19"/>
        <v>0</v>
      </c>
    </row>
    <row r="176" spans="1:15" ht="12.75">
      <c r="A176">
        <v>10</v>
      </c>
      <c r="B176">
        <v>0</v>
      </c>
      <c r="C176" t="e">
        <f>DGET(List3!$A$2:$E$999,2,$B175:B176)</f>
        <v>#VALUE!</v>
      </c>
      <c r="D176" t="e">
        <f>DGET(List3!$A$2:$E$999,3,$B175:$B176)</f>
        <v>#VALUE!</v>
      </c>
      <c r="E176" s="4" t="e">
        <f>DGET(List3!$A$2:$E$999,4,$B175:$B176)</f>
        <v>#VALUE!</v>
      </c>
      <c r="F176" s="4" t="e">
        <f>DGET(List3!$A$2:$E$999,5,$B175:$B176)</f>
        <v>#VALUE!</v>
      </c>
      <c r="J176" s="21">
        <f t="shared" si="15"/>
        <v>0</v>
      </c>
      <c r="K176" s="20">
        <f t="shared" si="16"/>
        <v>0</v>
      </c>
      <c r="L176" s="19">
        <f t="shared" si="17"/>
        <v>60</v>
      </c>
      <c r="N176" s="19">
        <f t="shared" si="18"/>
        <v>60</v>
      </c>
      <c r="O176" s="23">
        <f t="shared" si="19"/>
        <v>0</v>
      </c>
    </row>
    <row r="177" spans="2:15" ht="12.75" hidden="1">
      <c r="B177" s="3" t="s">
        <v>34</v>
      </c>
      <c r="J177" s="21">
        <f t="shared" si="15"/>
        <v>0</v>
      </c>
      <c r="K177" s="20">
        <f t="shared" si="16"/>
        <v>0</v>
      </c>
      <c r="L177" s="19">
        <f t="shared" si="17"/>
        <v>60</v>
      </c>
      <c r="N177" s="19">
        <f t="shared" si="18"/>
        <v>60</v>
      </c>
      <c r="O177" s="23">
        <f t="shared" si="19"/>
        <v>0</v>
      </c>
    </row>
    <row r="178" spans="1:15" ht="12.75">
      <c r="A178">
        <v>11</v>
      </c>
      <c r="B178">
        <v>0</v>
      </c>
      <c r="C178" t="e">
        <f>DGET(List3!$A$2:$E$999,2,$B177:B178)</f>
        <v>#VALUE!</v>
      </c>
      <c r="D178" t="e">
        <f>DGET(List3!$A$2:$E$999,3,$B177:$B178)</f>
        <v>#VALUE!</v>
      </c>
      <c r="E178" s="4" t="e">
        <f>DGET(List3!$A$2:$E$999,4,$B177:$B178)</f>
        <v>#VALUE!</v>
      </c>
      <c r="F178" s="4" t="e">
        <f>DGET(List3!$A$2:$E$999,5,$B177:$B178)</f>
        <v>#VALUE!</v>
      </c>
      <c r="J178" s="21">
        <f t="shared" si="15"/>
        <v>0</v>
      </c>
      <c r="K178" s="20">
        <f t="shared" si="16"/>
        <v>0</v>
      </c>
      <c r="L178" s="19">
        <f t="shared" si="17"/>
        <v>60</v>
      </c>
      <c r="N178" s="19">
        <f t="shared" si="18"/>
        <v>60</v>
      </c>
      <c r="O178" s="23">
        <f t="shared" si="19"/>
        <v>0</v>
      </c>
    </row>
    <row r="179" spans="2:15" ht="12.75" hidden="1">
      <c r="B179" s="3" t="s">
        <v>34</v>
      </c>
      <c r="J179" s="21">
        <f t="shared" si="15"/>
        <v>0</v>
      </c>
      <c r="K179" s="20">
        <f t="shared" si="16"/>
        <v>0</v>
      </c>
      <c r="L179" s="19">
        <f t="shared" si="17"/>
        <v>60</v>
      </c>
      <c r="N179" s="19">
        <f t="shared" si="18"/>
        <v>60</v>
      </c>
      <c r="O179" s="23">
        <f t="shared" si="19"/>
        <v>0</v>
      </c>
    </row>
    <row r="180" spans="1:15" ht="12.75">
      <c r="A180">
        <v>12</v>
      </c>
      <c r="B180">
        <v>0</v>
      </c>
      <c r="C180" t="e">
        <f>DGET(List3!$A$2:$E$999,2,$B179:B180)</f>
        <v>#VALUE!</v>
      </c>
      <c r="D180" t="e">
        <f>DGET(List3!$A$2:$E$999,3,$B179:$B180)</f>
        <v>#VALUE!</v>
      </c>
      <c r="E180" s="4" t="e">
        <f>DGET(List3!$A$2:$E$999,4,$B179:$B180)</f>
        <v>#VALUE!</v>
      </c>
      <c r="F180" s="4" t="e">
        <f>DGET(List3!$A$2:$E$999,5,$B179:$B180)</f>
        <v>#VALUE!</v>
      </c>
      <c r="J180" s="21">
        <f t="shared" si="15"/>
        <v>0</v>
      </c>
      <c r="K180" s="20">
        <f t="shared" si="16"/>
        <v>0</v>
      </c>
      <c r="L180" s="19">
        <f t="shared" si="17"/>
        <v>60</v>
      </c>
      <c r="N180" s="19">
        <f t="shared" si="18"/>
        <v>60</v>
      </c>
      <c r="O180" s="23">
        <f t="shared" si="19"/>
        <v>0</v>
      </c>
    </row>
    <row r="181" spans="2:15" ht="12.75" hidden="1">
      <c r="B181" s="3" t="s">
        <v>34</v>
      </c>
      <c r="J181" s="21">
        <f t="shared" si="15"/>
        <v>0</v>
      </c>
      <c r="K181" s="20">
        <f t="shared" si="16"/>
        <v>0</v>
      </c>
      <c r="L181" s="19">
        <f t="shared" si="17"/>
        <v>60</v>
      </c>
      <c r="N181" s="19">
        <f t="shared" si="18"/>
        <v>60</v>
      </c>
      <c r="O181" s="23">
        <f t="shared" si="19"/>
        <v>0</v>
      </c>
    </row>
    <row r="182" spans="1:15" ht="12.75">
      <c r="A182">
        <v>13</v>
      </c>
      <c r="B182">
        <v>0</v>
      </c>
      <c r="C182" t="e">
        <f>DGET(List3!$A$2:$E$999,2,$B181:B182)</f>
        <v>#VALUE!</v>
      </c>
      <c r="D182" t="e">
        <f>DGET(List3!$A$2:$E$999,3,$B181:$B182)</f>
        <v>#VALUE!</v>
      </c>
      <c r="E182" s="4" t="e">
        <f>DGET(List3!$A$2:$E$999,4,$B181:$B182)</f>
        <v>#VALUE!</v>
      </c>
      <c r="F182" s="4" t="e">
        <f>DGET(List3!$A$2:$E$999,5,$B181:$B182)</f>
        <v>#VALUE!</v>
      </c>
      <c r="J182" s="21">
        <f t="shared" si="15"/>
        <v>0</v>
      </c>
      <c r="K182" s="20">
        <f t="shared" si="16"/>
        <v>0</v>
      </c>
      <c r="L182" s="19">
        <f t="shared" si="17"/>
        <v>60</v>
      </c>
      <c r="N182" s="19">
        <f t="shared" si="18"/>
        <v>60</v>
      </c>
      <c r="O182" s="23">
        <f t="shared" si="19"/>
        <v>0</v>
      </c>
    </row>
    <row r="183" spans="2:15" ht="12.75" hidden="1">
      <c r="B183" s="3" t="s">
        <v>34</v>
      </c>
      <c r="J183" s="21">
        <f t="shared" si="15"/>
        <v>0</v>
      </c>
      <c r="K183" s="20">
        <f t="shared" si="16"/>
        <v>0</v>
      </c>
      <c r="L183" s="19">
        <f t="shared" si="17"/>
        <v>60</v>
      </c>
      <c r="N183" s="19">
        <f t="shared" si="18"/>
        <v>60</v>
      </c>
      <c r="O183" s="23">
        <f t="shared" si="19"/>
        <v>0</v>
      </c>
    </row>
    <row r="184" spans="1:15" ht="12.75">
      <c r="A184">
        <v>14</v>
      </c>
      <c r="B184">
        <v>0</v>
      </c>
      <c r="C184" t="e">
        <f>DGET(List3!$A$2:$E$999,2,$B183:B184)</f>
        <v>#VALUE!</v>
      </c>
      <c r="D184" t="e">
        <f>DGET(List3!$A$2:$E$999,3,$B183:$B184)</f>
        <v>#VALUE!</v>
      </c>
      <c r="E184" s="4" t="e">
        <f>DGET(List3!$A$2:$E$999,4,$B183:$B184)</f>
        <v>#VALUE!</v>
      </c>
      <c r="F184" s="4" t="e">
        <f>DGET(List3!$A$2:$E$999,5,$B183:$B184)</f>
        <v>#VALUE!</v>
      </c>
      <c r="J184" s="21">
        <f t="shared" si="15"/>
        <v>0</v>
      </c>
      <c r="K184" s="20">
        <f t="shared" si="16"/>
        <v>0</v>
      </c>
      <c r="L184" s="19">
        <f t="shared" si="17"/>
        <v>60</v>
      </c>
      <c r="N184" s="19">
        <f t="shared" si="18"/>
        <v>60</v>
      </c>
      <c r="O184" s="23">
        <f t="shared" si="19"/>
        <v>0</v>
      </c>
    </row>
    <row r="185" spans="2:15" ht="12.75" hidden="1">
      <c r="B185" s="3" t="s">
        <v>34</v>
      </c>
      <c r="J185" s="21">
        <f t="shared" si="15"/>
        <v>0</v>
      </c>
      <c r="K185" s="20">
        <f t="shared" si="16"/>
        <v>0</v>
      </c>
      <c r="L185" s="19">
        <f t="shared" si="17"/>
        <v>60</v>
      </c>
      <c r="N185" s="19">
        <f t="shared" si="18"/>
        <v>60</v>
      </c>
      <c r="O185" s="23">
        <f t="shared" si="19"/>
        <v>0</v>
      </c>
    </row>
    <row r="186" spans="1:15" ht="12.75">
      <c r="A186">
        <v>15</v>
      </c>
      <c r="B186">
        <v>0</v>
      </c>
      <c r="C186" t="e">
        <f>DGET(List3!$A$2:$E$999,2,$B185:B186)</f>
        <v>#VALUE!</v>
      </c>
      <c r="D186" t="e">
        <f>DGET(List3!$A$2:$E$999,3,$B185:$B186)</f>
        <v>#VALUE!</v>
      </c>
      <c r="E186" s="4" t="e">
        <f>DGET(List3!$A$2:$E$999,4,$B185:$B186)</f>
        <v>#VALUE!</v>
      </c>
      <c r="F186" s="4" t="e">
        <f>DGET(List3!$A$2:$E$999,5,$B185:$B186)</f>
        <v>#VALUE!</v>
      </c>
      <c r="J186" s="21">
        <f t="shared" si="15"/>
        <v>0</v>
      </c>
      <c r="K186" s="20">
        <f t="shared" si="16"/>
        <v>0</v>
      </c>
      <c r="L186" s="19">
        <f t="shared" si="17"/>
        <v>60</v>
      </c>
      <c r="N186" s="19">
        <f t="shared" si="18"/>
        <v>60</v>
      </c>
      <c r="O186" s="23">
        <f t="shared" si="19"/>
        <v>0</v>
      </c>
    </row>
    <row r="187" spans="2:15" ht="12.75" hidden="1">
      <c r="B187" s="3" t="s">
        <v>34</v>
      </c>
      <c r="J187" s="21">
        <f t="shared" si="15"/>
        <v>0</v>
      </c>
      <c r="K187" s="20">
        <f t="shared" si="16"/>
        <v>0</v>
      </c>
      <c r="L187" s="19">
        <f t="shared" si="17"/>
        <v>60</v>
      </c>
      <c r="N187" s="19">
        <f t="shared" si="18"/>
        <v>60</v>
      </c>
      <c r="O187" s="23">
        <f t="shared" si="19"/>
        <v>0</v>
      </c>
    </row>
    <row r="188" spans="1:15" ht="12.75">
      <c r="A188">
        <v>16</v>
      </c>
      <c r="B188">
        <v>0</v>
      </c>
      <c r="C188" t="e">
        <f>DGET(List3!$A$2:$E$999,2,$B187:B188)</f>
        <v>#VALUE!</v>
      </c>
      <c r="D188" t="e">
        <f>DGET(List3!$A$2:$E$999,3,$B187:$B188)</f>
        <v>#VALUE!</v>
      </c>
      <c r="E188" s="4" t="e">
        <f>DGET(List3!$A$2:$E$999,4,$B187:$B188)</f>
        <v>#VALUE!</v>
      </c>
      <c r="F188" s="4" t="e">
        <f>DGET(List3!$A$2:$E$999,5,$B187:$B188)</f>
        <v>#VALUE!</v>
      </c>
      <c r="J188" s="21">
        <f t="shared" si="15"/>
        <v>0</v>
      </c>
      <c r="K188" s="20">
        <f t="shared" si="16"/>
        <v>0</v>
      </c>
      <c r="L188" s="19">
        <f t="shared" si="17"/>
        <v>60</v>
      </c>
      <c r="N188" s="19">
        <f t="shared" si="18"/>
        <v>60</v>
      </c>
      <c r="O188" s="23">
        <f t="shared" si="19"/>
        <v>0</v>
      </c>
    </row>
    <row r="189" spans="2:15" ht="12.75" hidden="1">
      <c r="B189" s="3" t="s">
        <v>34</v>
      </c>
      <c r="J189" s="21">
        <f t="shared" si="15"/>
        <v>0</v>
      </c>
      <c r="K189" s="20">
        <f t="shared" si="16"/>
        <v>0</v>
      </c>
      <c r="L189" s="19">
        <f t="shared" si="17"/>
        <v>60</v>
      </c>
      <c r="N189" s="19">
        <f t="shared" si="18"/>
        <v>60</v>
      </c>
      <c r="O189" s="23">
        <f t="shared" si="19"/>
        <v>0</v>
      </c>
    </row>
    <row r="190" spans="1:15" ht="12.75">
      <c r="A190">
        <v>17</v>
      </c>
      <c r="B190">
        <v>0</v>
      </c>
      <c r="C190" t="e">
        <f>DGET(List3!$A$2:$E$999,2,$B189:B190)</f>
        <v>#VALUE!</v>
      </c>
      <c r="D190" t="e">
        <f>DGET(List3!$A$2:$E$999,3,$B189:$B190)</f>
        <v>#VALUE!</v>
      </c>
      <c r="E190" s="4" t="e">
        <f>DGET(List3!$A$2:$E$999,4,$B189:$B190)</f>
        <v>#VALUE!</v>
      </c>
      <c r="F190" s="4" t="e">
        <f>DGET(List3!$A$2:$E$999,5,$B189:$B190)</f>
        <v>#VALUE!</v>
      </c>
      <c r="J190" s="21">
        <f aca="true" t="shared" si="20" ref="J190:J221">SUM(G190:I190)</f>
        <v>0</v>
      </c>
      <c r="K190" s="20">
        <f aca="true" t="shared" si="21" ref="K190:K221">MAX(G190:I190)-MIN(G190:I190)</f>
        <v>0</v>
      </c>
      <c r="L190" s="19">
        <f t="shared" si="17"/>
        <v>60</v>
      </c>
      <c r="N190" s="19">
        <f t="shared" si="18"/>
        <v>60</v>
      </c>
      <c r="O190" s="23">
        <f t="shared" si="19"/>
        <v>0</v>
      </c>
    </row>
    <row r="191" spans="2:15" ht="12.75" hidden="1">
      <c r="B191" s="3" t="s">
        <v>34</v>
      </c>
      <c r="J191" s="21">
        <f t="shared" si="20"/>
        <v>0</v>
      </c>
      <c r="K191" s="20">
        <f t="shared" si="21"/>
        <v>0</v>
      </c>
      <c r="L191" s="19">
        <f t="shared" si="17"/>
        <v>60</v>
      </c>
      <c r="N191" s="19">
        <f t="shared" si="18"/>
        <v>60</v>
      </c>
      <c r="O191" s="23">
        <f t="shared" si="19"/>
        <v>0</v>
      </c>
    </row>
    <row r="192" spans="1:15" ht="12.75">
      <c r="A192">
        <v>18</v>
      </c>
      <c r="B192">
        <v>0</v>
      </c>
      <c r="C192" t="e">
        <f>DGET(List3!$A$2:$E$999,2,$B191:B192)</f>
        <v>#VALUE!</v>
      </c>
      <c r="D192" t="e">
        <f>DGET(List3!$A$2:$E$999,3,$B191:$B192)</f>
        <v>#VALUE!</v>
      </c>
      <c r="E192" s="4" t="e">
        <f>DGET(List3!$A$2:$E$999,4,$B191:$B192)</f>
        <v>#VALUE!</v>
      </c>
      <c r="F192" s="4" t="e">
        <f>DGET(List3!$A$2:$E$999,5,$B191:$B192)</f>
        <v>#VALUE!</v>
      </c>
      <c r="J192" s="21">
        <f t="shared" si="20"/>
        <v>0</v>
      </c>
      <c r="K192" s="20">
        <f t="shared" si="21"/>
        <v>0</v>
      </c>
      <c r="L192" s="19">
        <f t="shared" si="17"/>
        <v>60</v>
      </c>
      <c r="N192" s="19">
        <f t="shared" si="18"/>
        <v>60</v>
      </c>
      <c r="O192" s="23">
        <f t="shared" si="19"/>
        <v>0</v>
      </c>
    </row>
    <row r="193" spans="2:15" ht="12.75" hidden="1">
      <c r="B193" s="3" t="s">
        <v>34</v>
      </c>
      <c r="J193" s="21">
        <f t="shared" si="20"/>
        <v>0</v>
      </c>
      <c r="K193" s="20">
        <f t="shared" si="21"/>
        <v>0</v>
      </c>
      <c r="L193" s="19">
        <f t="shared" si="17"/>
        <v>60</v>
      </c>
      <c r="N193" s="19">
        <f t="shared" si="18"/>
        <v>60</v>
      </c>
      <c r="O193" s="23">
        <f t="shared" si="19"/>
        <v>0</v>
      </c>
    </row>
    <row r="194" spans="1:15" ht="12.75">
      <c r="A194">
        <v>19</v>
      </c>
      <c r="B194">
        <v>0</v>
      </c>
      <c r="C194" t="e">
        <f>DGET(List3!$A$2:$E$999,2,$B193:B194)</f>
        <v>#VALUE!</v>
      </c>
      <c r="D194" t="e">
        <f>DGET(List3!$A$2:$E$999,3,$B193:$B194)</f>
        <v>#VALUE!</v>
      </c>
      <c r="E194" s="4" t="e">
        <f>DGET(List3!$A$2:$E$999,4,$B193:$B194)</f>
        <v>#VALUE!</v>
      </c>
      <c r="F194" s="4" t="e">
        <f>DGET(List3!$A$2:$E$999,5,$B193:$B194)</f>
        <v>#VALUE!</v>
      </c>
      <c r="J194" s="21">
        <f t="shared" si="20"/>
        <v>0</v>
      </c>
      <c r="K194" s="20">
        <f t="shared" si="21"/>
        <v>0</v>
      </c>
      <c r="L194" s="19">
        <f t="shared" si="17"/>
        <v>60</v>
      </c>
      <c r="N194" s="19">
        <f t="shared" si="18"/>
        <v>60</v>
      </c>
      <c r="O194" s="23">
        <f t="shared" si="19"/>
        <v>0</v>
      </c>
    </row>
    <row r="195" spans="2:15" ht="12.75" hidden="1">
      <c r="B195" s="3" t="s">
        <v>34</v>
      </c>
      <c r="J195" s="21">
        <f t="shared" si="20"/>
        <v>0</v>
      </c>
      <c r="K195" s="20">
        <f t="shared" si="21"/>
        <v>0</v>
      </c>
      <c r="L195" s="19">
        <f t="shared" si="17"/>
        <v>60</v>
      </c>
      <c r="N195" s="19">
        <f t="shared" si="18"/>
        <v>60</v>
      </c>
      <c r="O195" s="23">
        <f t="shared" si="19"/>
        <v>0</v>
      </c>
    </row>
    <row r="196" spans="1:15" ht="12.75">
      <c r="A196">
        <v>20</v>
      </c>
      <c r="B196">
        <v>0</v>
      </c>
      <c r="C196" t="e">
        <f>DGET(List3!$A$2:$E$999,2,$B195:B196)</f>
        <v>#VALUE!</v>
      </c>
      <c r="D196" t="e">
        <f>DGET(List3!$A$2:$E$999,3,$B195:$B196)</f>
        <v>#VALUE!</v>
      </c>
      <c r="E196" s="4" t="e">
        <f>DGET(List3!$A$2:$E$999,4,$B195:$B196)</f>
        <v>#VALUE!</v>
      </c>
      <c r="F196" s="4" t="e">
        <f>DGET(List3!$A$2:$E$999,5,$B195:$B196)</f>
        <v>#VALUE!</v>
      </c>
      <c r="J196" s="21">
        <f t="shared" si="20"/>
        <v>0</v>
      </c>
      <c r="K196" s="20">
        <f t="shared" si="21"/>
        <v>0</v>
      </c>
      <c r="L196" s="19">
        <f t="shared" si="17"/>
        <v>60</v>
      </c>
      <c r="N196" s="19">
        <f t="shared" si="18"/>
        <v>60</v>
      </c>
      <c r="O196" s="23">
        <f t="shared" si="19"/>
        <v>0</v>
      </c>
    </row>
    <row r="197" spans="2:15" ht="12.75" hidden="1">
      <c r="B197" s="3" t="s">
        <v>34</v>
      </c>
      <c r="J197" s="21">
        <f t="shared" si="20"/>
        <v>0</v>
      </c>
      <c r="K197" s="20">
        <f t="shared" si="21"/>
        <v>0</v>
      </c>
      <c r="L197" s="19">
        <f t="shared" si="17"/>
        <v>60</v>
      </c>
      <c r="N197" s="19">
        <f t="shared" si="18"/>
        <v>60</v>
      </c>
      <c r="O197" s="23">
        <f t="shared" si="19"/>
        <v>0</v>
      </c>
    </row>
    <row r="198" spans="1:15" ht="12.75">
      <c r="A198">
        <v>21</v>
      </c>
      <c r="B198">
        <v>0</v>
      </c>
      <c r="C198" t="e">
        <f>DGET(List3!$A$2:$E$999,2,$B197:B198)</f>
        <v>#VALUE!</v>
      </c>
      <c r="D198" t="e">
        <f>DGET(List3!$A$2:$E$999,3,$B197:$B198)</f>
        <v>#VALUE!</v>
      </c>
      <c r="E198" s="4" t="e">
        <f>DGET(List3!$A$2:$E$999,4,$B197:$B198)</f>
        <v>#VALUE!</v>
      </c>
      <c r="F198" s="4" t="e">
        <f>DGET(List3!$A$2:$E$999,5,$B197:$B198)</f>
        <v>#VALUE!</v>
      </c>
      <c r="J198" s="21">
        <f t="shared" si="20"/>
        <v>0</v>
      </c>
      <c r="K198" s="20">
        <f t="shared" si="21"/>
        <v>0</v>
      </c>
      <c r="L198" s="19">
        <f t="shared" si="17"/>
        <v>60</v>
      </c>
      <c r="N198" s="19">
        <f t="shared" si="18"/>
        <v>60</v>
      </c>
      <c r="O198" s="23">
        <f t="shared" si="19"/>
        <v>0</v>
      </c>
    </row>
    <row r="199" spans="2:15" ht="12.75" hidden="1">
      <c r="B199" s="3" t="s">
        <v>34</v>
      </c>
      <c r="J199" s="21">
        <f t="shared" si="20"/>
        <v>0</v>
      </c>
      <c r="K199" s="20">
        <f t="shared" si="21"/>
        <v>0</v>
      </c>
      <c r="L199" s="19">
        <f t="shared" si="17"/>
        <v>60</v>
      </c>
      <c r="N199" s="19">
        <f t="shared" si="18"/>
        <v>60</v>
      </c>
      <c r="O199" s="23">
        <f t="shared" si="19"/>
        <v>0</v>
      </c>
    </row>
    <row r="200" spans="1:15" ht="12.75">
      <c r="A200">
        <v>22</v>
      </c>
      <c r="B200">
        <v>0</v>
      </c>
      <c r="C200" t="e">
        <f>DGET(List3!$A$2:$E$999,2,$B199:B200)</f>
        <v>#VALUE!</v>
      </c>
      <c r="D200" t="e">
        <f>DGET(List3!$A$2:$E$999,3,$B199:$B200)</f>
        <v>#VALUE!</v>
      </c>
      <c r="E200" s="4" t="e">
        <f>DGET(List3!$A$2:$E$999,4,$B199:$B200)</f>
        <v>#VALUE!</v>
      </c>
      <c r="F200" s="4" t="e">
        <f>DGET(List3!$A$2:$E$999,5,$B199:$B200)</f>
        <v>#VALUE!</v>
      </c>
      <c r="J200" s="21">
        <f t="shared" si="20"/>
        <v>0</v>
      </c>
      <c r="K200" s="20">
        <f t="shared" si="21"/>
        <v>0</v>
      </c>
      <c r="L200" s="19">
        <f t="shared" si="17"/>
        <v>60</v>
      </c>
      <c r="N200" s="19">
        <f t="shared" si="18"/>
        <v>60</v>
      </c>
      <c r="O200" s="23">
        <f t="shared" si="19"/>
        <v>0</v>
      </c>
    </row>
    <row r="201" spans="2:15" ht="12.75" hidden="1">
      <c r="B201" s="3" t="s">
        <v>34</v>
      </c>
      <c r="J201" s="21">
        <f t="shared" si="20"/>
        <v>0</v>
      </c>
      <c r="K201" s="20">
        <f t="shared" si="21"/>
        <v>0</v>
      </c>
      <c r="L201" s="19">
        <f t="shared" si="17"/>
        <v>60</v>
      </c>
      <c r="N201" s="19">
        <f t="shared" si="18"/>
        <v>60</v>
      </c>
      <c r="O201" s="23">
        <f t="shared" si="19"/>
        <v>0</v>
      </c>
    </row>
    <row r="202" spans="1:15" ht="12.75">
      <c r="A202">
        <v>23</v>
      </c>
      <c r="B202">
        <v>0</v>
      </c>
      <c r="C202" t="e">
        <f>DGET(List3!$A$2:$E$999,2,$B201:B202)</f>
        <v>#VALUE!</v>
      </c>
      <c r="D202" t="e">
        <f>DGET(List3!$A$2:$E$999,3,$B201:$B202)</f>
        <v>#VALUE!</v>
      </c>
      <c r="E202" s="4" t="e">
        <f>DGET(List3!$A$2:$E$999,4,$B201:$B202)</f>
        <v>#VALUE!</v>
      </c>
      <c r="F202" s="4" t="e">
        <f>DGET(List3!$A$2:$E$999,5,$B201:$B202)</f>
        <v>#VALUE!</v>
      </c>
      <c r="J202" s="21">
        <f t="shared" si="20"/>
        <v>0</v>
      </c>
      <c r="K202" s="20">
        <f t="shared" si="21"/>
        <v>0</v>
      </c>
      <c r="L202" s="19">
        <f t="shared" si="17"/>
        <v>60</v>
      </c>
      <c r="N202" s="19">
        <f t="shared" si="18"/>
        <v>60</v>
      </c>
      <c r="O202" s="23">
        <f t="shared" si="19"/>
        <v>0</v>
      </c>
    </row>
    <row r="203" spans="2:15" ht="12.75" hidden="1">
      <c r="B203" s="3" t="s">
        <v>34</v>
      </c>
      <c r="J203" s="21">
        <f t="shared" si="20"/>
        <v>0</v>
      </c>
      <c r="K203" s="20">
        <f t="shared" si="21"/>
        <v>0</v>
      </c>
      <c r="L203" s="19">
        <f t="shared" si="17"/>
        <v>60</v>
      </c>
      <c r="N203" s="19">
        <f t="shared" si="18"/>
        <v>60</v>
      </c>
      <c r="O203" s="23">
        <f t="shared" si="19"/>
        <v>0</v>
      </c>
    </row>
    <row r="204" spans="1:15" ht="12.75">
      <c r="A204">
        <v>24</v>
      </c>
      <c r="B204">
        <v>0</v>
      </c>
      <c r="C204" t="e">
        <f>DGET(List3!$A$2:$E$999,2,$B203:B204)</f>
        <v>#VALUE!</v>
      </c>
      <c r="D204" t="e">
        <f>DGET(List3!$A$2:$E$999,3,$B203:$B204)</f>
        <v>#VALUE!</v>
      </c>
      <c r="E204" s="4" t="e">
        <f>DGET(List3!$A$2:$E$999,4,$B203:$B204)</f>
        <v>#VALUE!</v>
      </c>
      <c r="F204" s="4" t="e">
        <f>DGET(List3!$A$2:$E$999,5,$B203:$B204)</f>
        <v>#VALUE!</v>
      </c>
      <c r="J204" s="21">
        <f t="shared" si="20"/>
        <v>0</v>
      </c>
      <c r="K204" s="20">
        <f t="shared" si="21"/>
        <v>0</v>
      </c>
      <c r="L204" s="19">
        <f t="shared" si="17"/>
        <v>60</v>
      </c>
      <c r="N204" s="19">
        <f t="shared" si="18"/>
        <v>60</v>
      </c>
      <c r="O204" s="23">
        <f t="shared" si="19"/>
        <v>0</v>
      </c>
    </row>
    <row r="205" spans="2:15" ht="12.75" hidden="1">
      <c r="B205" s="3" t="s">
        <v>34</v>
      </c>
      <c r="J205" s="21">
        <f t="shared" si="20"/>
        <v>0</v>
      </c>
      <c r="K205" s="20">
        <f t="shared" si="21"/>
        <v>0</v>
      </c>
      <c r="L205" s="19">
        <f t="shared" si="17"/>
        <v>60</v>
      </c>
      <c r="N205" s="19">
        <f t="shared" si="18"/>
        <v>60</v>
      </c>
      <c r="O205" s="23">
        <f t="shared" si="19"/>
        <v>0</v>
      </c>
    </row>
    <row r="206" spans="1:15" ht="12.75">
      <c r="A206">
        <v>25</v>
      </c>
      <c r="B206">
        <v>0</v>
      </c>
      <c r="C206" t="e">
        <f>DGET(List3!$A$2:$E$999,2,$B205:B206)</f>
        <v>#VALUE!</v>
      </c>
      <c r="D206" t="e">
        <f>DGET(List3!$A$2:$E$999,3,$B205:$B206)</f>
        <v>#VALUE!</v>
      </c>
      <c r="E206" s="4" t="e">
        <f>DGET(List3!$A$2:$E$999,4,$B205:$B206)</f>
        <v>#VALUE!</v>
      </c>
      <c r="F206" s="4" t="e">
        <f>DGET(List3!$A$2:$E$999,5,$B205:$B206)</f>
        <v>#VALUE!</v>
      </c>
      <c r="J206" s="21">
        <f t="shared" si="20"/>
        <v>0</v>
      </c>
      <c r="K206" s="20">
        <f t="shared" si="21"/>
        <v>0</v>
      </c>
      <c r="L206" s="19">
        <f t="shared" si="17"/>
        <v>60</v>
      </c>
      <c r="N206" s="19">
        <f t="shared" si="18"/>
        <v>60</v>
      </c>
      <c r="O206" s="23">
        <f t="shared" si="19"/>
        <v>0</v>
      </c>
    </row>
    <row r="207" spans="2:15" ht="12.75" hidden="1">
      <c r="B207" s="3" t="s">
        <v>34</v>
      </c>
      <c r="J207" s="21">
        <f t="shared" si="20"/>
        <v>0</v>
      </c>
      <c r="K207" s="20">
        <f t="shared" si="21"/>
        <v>0</v>
      </c>
      <c r="L207" s="19">
        <f t="shared" si="17"/>
        <v>60</v>
      </c>
      <c r="N207" s="19">
        <f t="shared" si="18"/>
        <v>60</v>
      </c>
      <c r="O207" s="23">
        <f t="shared" si="19"/>
        <v>0</v>
      </c>
    </row>
    <row r="208" spans="1:15" ht="12.75">
      <c r="A208">
        <v>26</v>
      </c>
      <c r="B208">
        <v>0</v>
      </c>
      <c r="C208" t="e">
        <f>DGET(List3!$A$2:$E$999,2,$B207:B208)</f>
        <v>#VALUE!</v>
      </c>
      <c r="D208" t="e">
        <f>DGET(List3!$A$2:$E$999,3,$B207:$B208)</f>
        <v>#VALUE!</v>
      </c>
      <c r="E208" s="4" t="e">
        <f>DGET(List3!$A$2:$E$999,4,$B207:$B208)</f>
        <v>#VALUE!</v>
      </c>
      <c r="F208" s="4" t="e">
        <f>DGET(List3!$A$2:$E$999,5,$B207:$B208)</f>
        <v>#VALUE!</v>
      </c>
      <c r="J208" s="21">
        <f t="shared" si="20"/>
        <v>0</v>
      </c>
      <c r="K208" s="20">
        <f t="shared" si="21"/>
        <v>0</v>
      </c>
      <c r="L208" s="19">
        <f t="shared" si="17"/>
        <v>60</v>
      </c>
      <c r="N208" s="19">
        <f t="shared" si="18"/>
        <v>60</v>
      </c>
      <c r="O208" s="23">
        <f t="shared" si="19"/>
        <v>0</v>
      </c>
    </row>
    <row r="209" spans="2:15" ht="12.75" hidden="1">
      <c r="B209" s="3" t="s">
        <v>34</v>
      </c>
      <c r="J209" s="21">
        <f t="shared" si="20"/>
        <v>0</v>
      </c>
      <c r="K209" s="20">
        <f t="shared" si="21"/>
        <v>0</v>
      </c>
      <c r="L209" s="19">
        <f t="shared" si="17"/>
        <v>60</v>
      </c>
      <c r="N209" s="19">
        <f t="shared" si="18"/>
        <v>60</v>
      </c>
      <c r="O209" s="23">
        <f t="shared" si="19"/>
        <v>0</v>
      </c>
    </row>
    <row r="210" spans="1:15" ht="12.75">
      <c r="A210">
        <v>27</v>
      </c>
      <c r="B210">
        <v>0</v>
      </c>
      <c r="C210" t="e">
        <f>DGET(List3!$A$2:$E$999,2,$B209:B210)</f>
        <v>#VALUE!</v>
      </c>
      <c r="D210" t="e">
        <f>DGET(List3!$A$2:$E$999,3,$B209:$B210)</f>
        <v>#VALUE!</v>
      </c>
      <c r="E210" s="4" t="e">
        <f>DGET(List3!$A$2:$E$999,4,$B209:$B210)</f>
        <v>#VALUE!</v>
      </c>
      <c r="F210" s="4" t="e">
        <f>DGET(List3!$A$2:$E$999,5,$B209:$B210)</f>
        <v>#VALUE!</v>
      </c>
      <c r="J210" s="21">
        <f t="shared" si="20"/>
        <v>0</v>
      </c>
      <c r="K210" s="20">
        <f t="shared" si="21"/>
        <v>0</v>
      </c>
      <c r="L210" s="19">
        <f t="shared" si="17"/>
        <v>60</v>
      </c>
      <c r="N210" s="19">
        <f t="shared" si="18"/>
        <v>60</v>
      </c>
      <c r="O210" s="23">
        <f t="shared" si="19"/>
        <v>0</v>
      </c>
    </row>
    <row r="211" spans="2:15" ht="12.75" hidden="1">
      <c r="B211" s="3" t="s">
        <v>34</v>
      </c>
      <c r="J211" s="21">
        <f t="shared" si="20"/>
        <v>0</v>
      </c>
      <c r="K211" s="20">
        <f t="shared" si="21"/>
        <v>0</v>
      </c>
      <c r="L211" s="19">
        <f t="shared" si="17"/>
        <v>60</v>
      </c>
      <c r="N211" s="19">
        <f t="shared" si="18"/>
        <v>60</v>
      </c>
      <c r="O211" s="23">
        <f t="shared" si="19"/>
        <v>0</v>
      </c>
    </row>
    <row r="212" spans="1:15" ht="12.75">
      <c r="A212">
        <v>28</v>
      </c>
      <c r="B212">
        <v>0</v>
      </c>
      <c r="C212" t="e">
        <f>DGET(List3!$A$2:$E$999,2,$B211:B212)</f>
        <v>#VALUE!</v>
      </c>
      <c r="D212" t="e">
        <f>DGET(List3!$A$2:$E$999,3,$B211:$B212)</f>
        <v>#VALUE!</v>
      </c>
      <c r="E212" s="4" t="e">
        <f>DGET(List3!$A$2:$E$999,4,$B211:$B212)</f>
        <v>#VALUE!</v>
      </c>
      <c r="F212" s="4" t="e">
        <f>DGET(List3!$A$2:$E$999,5,$B211:$B212)</f>
        <v>#VALUE!</v>
      </c>
      <c r="J212" s="21">
        <f t="shared" si="20"/>
        <v>0</v>
      </c>
      <c r="K212" s="20">
        <f t="shared" si="21"/>
        <v>0</v>
      </c>
      <c r="L212" s="19">
        <f t="shared" si="17"/>
        <v>60</v>
      </c>
      <c r="N212" s="19">
        <f t="shared" si="18"/>
        <v>60</v>
      </c>
      <c r="O212" s="23">
        <f t="shared" si="19"/>
        <v>0</v>
      </c>
    </row>
    <row r="213" spans="2:15" ht="12.75" hidden="1">
      <c r="B213" s="3" t="s">
        <v>34</v>
      </c>
      <c r="J213" s="21">
        <f t="shared" si="20"/>
        <v>0</v>
      </c>
      <c r="K213" s="20">
        <f t="shared" si="21"/>
        <v>0</v>
      </c>
      <c r="L213" s="19">
        <f t="shared" si="17"/>
        <v>60</v>
      </c>
      <c r="N213" s="19">
        <f t="shared" si="18"/>
        <v>60</v>
      </c>
      <c r="O213" s="23">
        <f t="shared" si="19"/>
        <v>0</v>
      </c>
    </row>
    <row r="214" spans="1:15" ht="12.75">
      <c r="A214">
        <v>29</v>
      </c>
      <c r="B214">
        <v>0</v>
      </c>
      <c r="C214" t="e">
        <f>DGET(List3!$A$2:$E$999,2,$B213:B214)</f>
        <v>#VALUE!</v>
      </c>
      <c r="D214" t="e">
        <f>DGET(List3!$A$2:$E$999,3,$B213:$B214)</f>
        <v>#VALUE!</v>
      </c>
      <c r="E214" s="4" t="e">
        <f>DGET(List3!$A$2:$E$999,4,$B213:$B214)</f>
        <v>#VALUE!</v>
      </c>
      <c r="F214" s="4" t="e">
        <f>DGET(List3!$A$2:$E$999,5,$B213:$B214)</f>
        <v>#VALUE!</v>
      </c>
      <c r="J214" s="21">
        <f t="shared" si="20"/>
        <v>0</v>
      </c>
      <c r="K214" s="20">
        <f t="shared" si="21"/>
        <v>0</v>
      </c>
      <c r="L214" s="19">
        <f t="shared" si="17"/>
        <v>60</v>
      </c>
      <c r="N214" s="19">
        <f t="shared" si="18"/>
        <v>60</v>
      </c>
      <c r="O214" s="23">
        <f t="shared" si="19"/>
        <v>0</v>
      </c>
    </row>
    <row r="215" spans="2:15" ht="12.75" hidden="1">
      <c r="B215" s="3" t="s">
        <v>34</v>
      </c>
      <c r="J215" s="21">
        <f t="shared" si="20"/>
        <v>0</v>
      </c>
      <c r="K215" s="20">
        <f t="shared" si="21"/>
        <v>0</v>
      </c>
      <c r="L215" s="19">
        <f t="shared" si="17"/>
        <v>60</v>
      </c>
      <c r="N215" s="19">
        <f t="shared" si="18"/>
        <v>60</v>
      </c>
      <c r="O215" s="23">
        <f t="shared" si="19"/>
        <v>0</v>
      </c>
    </row>
    <row r="216" spans="1:15" ht="12.75">
      <c r="A216">
        <v>30</v>
      </c>
      <c r="B216">
        <v>0</v>
      </c>
      <c r="C216" t="e">
        <f>DGET(List3!$A$2:$E$999,2,$B215:B216)</f>
        <v>#VALUE!</v>
      </c>
      <c r="D216" t="e">
        <f>DGET(List3!$A$2:$E$999,3,$B215:$B216)</f>
        <v>#VALUE!</v>
      </c>
      <c r="E216" s="4" t="e">
        <f>DGET(List3!$A$2:$E$999,4,$B215:$B216)</f>
        <v>#VALUE!</v>
      </c>
      <c r="F216" s="4" t="e">
        <f>DGET(List3!$A$2:$E$999,5,$B215:$B216)</f>
        <v>#VALUE!</v>
      </c>
      <c r="J216" s="21">
        <f t="shared" si="20"/>
        <v>0</v>
      </c>
      <c r="K216" s="20">
        <f t="shared" si="21"/>
        <v>0</v>
      </c>
      <c r="L216" s="19">
        <f t="shared" si="17"/>
        <v>60</v>
      </c>
      <c r="N216" s="19">
        <f t="shared" si="18"/>
        <v>60</v>
      </c>
      <c r="O216" s="23">
        <f t="shared" si="19"/>
        <v>0</v>
      </c>
    </row>
    <row r="217" spans="2:15" ht="12.75" hidden="1">
      <c r="B217" s="3" t="s">
        <v>34</v>
      </c>
      <c r="J217" s="21">
        <f t="shared" si="20"/>
        <v>0</v>
      </c>
      <c r="K217" s="20">
        <f t="shared" si="21"/>
        <v>0</v>
      </c>
      <c r="L217" s="19">
        <f t="shared" si="17"/>
        <v>60</v>
      </c>
      <c r="N217" s="19">
        <f t="shared" si="18"/>
        <v>60</v>
      </c>
      <c r="O217" s="23">
        <f t="shared" si="19"/>
        <v>0</v>
      </c>
    </row>
    <row r="218" spans="1:15" ht="12.75">
      <c r="A218">
        <v>31</v>
      </c>
      <c r="B218">
        <v>0</v>
      </c>
      <c r="C218" t="e">
        <f>DGET(List3!$A$2:$E$999,2,$B217:B218)</f>
        <v>#VALUE!</v>
      </c>
      <c r="D218" t="e">
        <f>DGET(List3!$A$2:$E$999,3,$B217:$B218)</f>
        <v>#VALUE!</v>
      </c>
      <c r="E218" s="4" t="e">
        <f>DGET(List3!$A$2:$E$999,4,$B217:$B218)</f>
        <v>#VALUE!</v>
      </c>
      <c r="F218" s="4" t="e">
        <f>DGET(List3!$A$2:$E$999,5,$B217:$B218)</f>
        <v>#VALUE!</v>
      </c>
      <c r="J218" s="21">
        <f t="shared" si="20"/>
        <v>0</v>
      </c>
      <c r="K218" s="20">
        <f t="shared" si="21"/>
        <v>0</v>
      </c>
      <c r="L218" s="19">
        <f t="shared" si="17"/>
        <v>60</v>
      </c>
      <c r="N218" s="19">
        <f t="shared" si="18"/>
        <v>60</v>
      </c>
      <c r="O218" s="23">
        <f t="shared" si="19"/>
        <v>0</v>
      </c>
    </row>
    <row r="219" spans="2:15" ht="12.75" hidden="1">
      <c r="B219" s="3" t="s">
        <v>34</v>
      </c>
      <c r="J219" s="21">
        <f t="shared" si="20"/>
        <v>0</v>
      </c>
      <c r="K219" s="20">
        <f t="shared" si="21"/>
        <v>0</v>
      </c>
      <c r="L219" s="19">
        <f t="shared" si="17"/>
        <v>60</v>
      </c>
      <c r="N219" s="19">
        <f t="shared" si="18"/>
        <v>60</v>
      </c>
      <c r="O219" s="23">
        <f t="shared" si="19"/>
        <v>0</v>
      </c>
    </row>
    <row r="220" spans="1:15" ht="12.75">
      <c r="A220">
        <v>32</v>
      </c>
      <c r="B220">
        <v>0</v>
      </c>
      <c r="C220" t="e">
        <f>DGET(List3!$A$2:$E$999,2,$B219:B220)</f>
        <v>#VALUE!</v>
      </c>
      <c r="D220" t="e">
        <f>DGET(List3!$A$2:$E$999,3,$B219:$B220)</f>
        <v>#VALUE!</v>
      </c>
      <c r="E220" s="4" t="e">
        <f>DGET(List3!$A$2:$E$999,4,$B219:$B220)</f>
        <v>#VALUE!</v>
      </c>
      <c r="F220" s="4" t="e">
        <f>DGET(List3!$A$2:$E$999,5,$B219:$B220)</f>
        <v>#VALUE!</v>
      </c>
      <c r="J220" s="21">
        <f t="shared" si="20"/>
        <v>0</v>
      </c>
      <c r="K220" s="20">
        <f t="shared" si="21"/>
        <v>0</v>
      </c>
      <c r="L220" s="19">
        <f t="shared" si="17"/>
        <v>60</v>
      </c>
      <c r="N220" s="19">
        <f t="shared" si="18"/>
        <v>60</v>
      </c>
      <c r="O220" s="23">
        <f t="shared" si="19"/>
        <v>0</v>
      </c>
    </row>
    <row r="221" spans="2:15" ht="12.75" hidden="1">
      <c r="B221" s="3" t="s">
        <v>34</v>
      </c>
      <c r="J221" s="21">
        <f t="shared" si="20"/>
        <v>0</v>
      </c>
      <c r="K221" s="20">
        <f t="shared" si="21"/>
        <v>0</v>
      </c>
      <c r="L221" s="19">
        <f t="shared" si="17"/>
        <v>60</v>
      </c>
      <c r="N221" s="19">
        <f t="shared" si="18"/>
        <v>60</v>
      </c>
      <c r="O221" s="23">
        <f t="shared" si="19"/>
        <v>0</v>
      </c>
    </row>
    <row r="222" spans="1:15" ht="12.75">
      <c r="A222">
        <v>33</v>
      </c>
      <c r="B222">
        <v>0</v>
      </c>
      <c r="C222" t="e">
        <f>DGET(List3!$A$2:$E$999,2,$B221:B222)</f>
        <v>#VALUE!</v>
      </c>
      <c r="D222" t="e">
        <f>DGET(List3!$A$2:$E$999,3,$B221:$B222)</f>
        <v>#VALUE!</v>
      </c>
      <c r="E222" s="4" t="e">
        <f>DGET(List3!$A$2:$E$999,4,$B221:$B222)</f>
        <v>#VALUE!</v>
      </c>
      <c r="F222" s="4" t="e">
        <f>DGET(List3!$A$2:$E$999,5,$B221:$B222)</f>
        <v>#VALUE!</v>
      </c>
      <c r="J222" s="21">
        <f aca="true" t="shared" si="22" ref="J222:J238">SUM(G222:I222)</f>
        <v>0</v>
      </c>
      <c r="K222" s="20">
        <f aca="true" t="shared" si="23" ref="K222:K238">MAX(G222:I222)-MIN(G222:I222)</f>
        <v>0</v>
      </c>
      <c r="L222" s="19">
        <f aca="true" t="shared" si="24" ref="L222:L238">60-(J222-$J$363)</f>
        <v>60</v>
      </c>
      <c r="N222" s="19">
        <f t="shared" si="18"/>
        <v>60</v>
      </c>
      <c r="O222" s="23">
        <f t="shared" si="19"/>
        <v>0</v>
      </c>
    </row>
    <row r="223" spans="2:15" ht="12.75" hidden="1">
      <c r="B223" s="3" t="s">
        <v>34</v>
      </c>
      <c r="J223" s="21">
        <f t="shared" si="22"/>
        <v>0</v>
      </c>
      <c r="K223" s="20">
        <f t="shared" si="23"/>
        <v>0</v>
      </c>
      <c r="L223" s="19">
        <f t="shared" si="24"/>
        <v>60</v>
      </c>
      <c r="N223" s="19">
        <f aca="true" t="shared" si="25" ref="N223:N238">M223+L223</f>
        <v>60</v>
      </c>
      <c r="O223" s="23">
        <f aca="true" t="shared" si="26" ref="O223:O238">J223/4</f>
        <v>0</v>
      </c>
    </row>
    <row r="224" spans="1:15" ht="12.75">
      <c r="A224">
        <v>34</v>
      </c>
      <c r="B224">
        <v>0</v>
      </c>
      <c r="C224" t="e">
        <f>DGET(List3!$A$2:$E$999,2,$B223:B224)</f>
        <v>#VALUE!</v>
      </c>
      <c r="D224" t="e">
        <f>DGET(List3!$A$2:$E$999,3,$B223:$B224)</f>
        <v>#VALUE!</v>
      </c>
      <c r="E224" s="4" t="e">
        <f>DGET(List3!$A$2:$E$999,4,$B223:$B224)</f>
        <v>#VALUE!</v>
      </c>
      <c r="F224" s="4" t="e">
        <f>DGET(List3!$A$2:$E$999,5,$B223:$B224)</f>
        <v>#VALUE!</v>
      </c>
      <c r="J224" s="21">
        <f t="shared" si="22"/>
        <v>0</v>
      </c>
      <c r="K224" s="20">
        <f t="shared" si="23"/>
        <v>0</v>
      </c>
      <c r="L224" s="19">
        <f t="shared" si="24"/>
        <v>60</v>
      </c>
      <c r="N224" s="19">
        <f t="shared" si="25"/>
        <v>60</v>
      </c>
      <c r="O224" s="23">
        <f t="shared" si="26"/>
        <v>0</v>
      </c>
    </row>
    <row r="225" spans="2:15" ht="12.75" hidden="1">
      <c r="B225" s="3" t="s">
        <v>34</v>
      </c>
      <c r="J225" s="21">
        <f t="shared" si="22"/>
        <v>0</v>
      </c>
      <c r="K225" s="20">
        <f t="shared" si="23"/>
        <v>0</v>
      </c>
      <c r="L225" s="19">
        <f t="shared" si="24"/>
        <v>60</v>
      </c>
      <c r="N225" s="19">
        <f t="shared" si="25"/>
        <v>60</v>
      </c>
      <c r="O225" s="23">
        <f t="shared" si="26"/>
        <v>0</v>
      </c>
    </row>
    <row r="226" spans="1:15" ht="12.75">
      <c r="A226">
        <v>35</v>
      </c>
      <c r="B226">
        <v>0</v>
      </c>
      <c r="C226" t="e">
        <f>DGET(List3!$A$2:$E$999,2,$B225:B226)</f>
        <v>#VALUE!</v>
      </c>
      <c r="D226" t="e">
        <f>DGET(List3!$A$2:$E$999,3,$B225:$B226)</f>
        <v>#VALUE!</v>
      </c>
      <c r="E226" s="4" t="e">
        <f>DGET(List3!$A$2:$E$999,4,$B225:$B226)</f>
        <v>#VALUE!</v>
      </c>
      <c r="F226" s="4" t="e">
        <f>DGET(List3!$A$2:$E$999,5,$B225:$B226)</f>
        <v>#VALUE!</v>
      </c>
      <c r="J226" s="21">
        <f t="shared" si="22"/>
        <v>0</v>
      </c>
      <c r="K226" s="20">
        <f t="shared" si="23"/>
        <v>0</v>
      </c>
      <c r="L226" s="19">
        <f t="shared" si="24"/>
        <v>60</v>
      </c>
      <c r="N226" s="19">
        <f t="shared" si="25"/>
        <v>60</v>
      </c>
      <c r="O226" s="23">
        <f t="shared" si="26"/>
        <v>0</v>
      </c>
    </row>
    <row r="227" spans="2:15" ht="12.75" hidden="1">
      <c r="B227" s="3" t="s">
        <v>34</v>
      </c>
      <c r="J227" s="21">
        <f t="shared" si="22"/>
        <v>0</v>
      </c>
      <c r="K227" s="20">
        <f t="shared" si="23"/>
        <v>0</v>
      </c>
      <c r="L227" s="19">
        <f t="shared" si="24"/>
        <v>60</v>
      </c>
      <c r="N227" s="19">
        <f t="shared" si="25"/>
        <v>60</v>
      </c>
      <c r="O227" s="23">
        <f t="shared" si="26"/>
        <v>0</v>
      </c>
    </row>
    <row r="228" spans="1:15" ht="12.75">
      <c r="A228">
        <v>36</v>
      </c>
      <c r="B228">
        <v>0</v>
      </c>
      <c r="C228" t="e">
        <f>DGET(List3!$A$2:$E$999,2,$B227:B228)</f>
        <v>#VALUE!</v>
      </c>
      <c r="D228" t="e">
        <f>DGET(List3!$A$2:$E$999,3,$B227:$B228)</f>
        <v>#VALUE!</v>
      </c>
      <c r="E228" s="4" t="e">
        <f>DGET(List3!$A$2:$E$999,4,$B227:$B228)</f>
        <v>#VALUE!</v>
      </c>
      <c r="F228" s="4" t="e">
        <f>DGET(List3!$A$2:$E$999,5,$B227:$B228)</f>
        <v>#VALUE!</v>
      </c>
      <c r="J228" s="21">
        <f t="shared" si="22"/>
        <v>0</v>
      </c>
      <c r="K228" s="20">
        <f t="shared" si="23"/>
        <v>0</v>
      </c>
      <c r="L228" s="19">
        <f t="shared" si="24"/>
        <v>60</v>
      </c>
      <c r="N228" s="19">
        <f t="shared" si="25"/>
        <v>60</v>
      </c>
      <c r="O228" s="23">
        <f t="shared" si="26"/>
        <v>0</v>
      </c>
    </row>
    <row r="229" spans="2:15" ht="12.75" hidden="1">
      <c r="B229" s="3" t="s">
        <v>34</v>
      </c>
      <c r="J229" s="21">
        <f t="shared" si="22"/>
        <v>0</v>
      </c>
      <c r="K229" s="20">
        <f t="shared" si="23"/>
        <v>0</v>
      </c>
      <c r="L229" s="19">
        <f t="shared" si="24"/>
        <v>60</v>
      </c>
      <c r="N229" s="19">
        <f t="shared" si="25"/>
        <v>60</v>
      </c>
      <c r="O229" s="23">
        <f t="shared" si="26"/>
        <v>0</v>
      </c>
    </row>
    <row r="230" spans="1:15" ht="12.75">
      <c r="A230">
        <v>37</v>
      </c>
      <c r="B230">
        <v>0</v>
      </c>
      <c r="C230" t="e">
        <f>DGET(List3!$A$2:$E$999,2,$B229:B230)</f>
        <v>#VALUE!</v>
      </c>
      <c r="D230" t="e">
        <f>DGET(List3!$A$2:$E$999,3,$B229:$B230)</f>
        <v>#VALUE!</v>
      </c>
      <c r="E230" s="4" t="e">
        <f>DGET(List3!$A$2:$E$999,4,$B229:$B230)</f>
        <v>#VALUE!</v>
      </c>
      <c r="F230" s="4" t="e">
        <f>DGET(List3!$A$2:$E$999,5,$B229:$B230)</f>
        <v>#VALUE!</v>
      </c>
      <c r="J230" s="21">
        <f t="shared" si="22"/>
        <v>0</v>
      </c>
      <c r="K230" s="20">
        <f t="shared" si="23"/>
        <v>0</v>
      </c>
      <c r="L230" s="19">
        <f t="shared" si="24"/>
        <v>60</v>
      </c>
      <c r="N230" s="19">
        <f t="shared" si="25"/>
        <v>60</v>
      </c>
      <c r="O230" s="23">
        <f t="shared" si="26"/>
        <v>0</v>
      </c>
    </row>
    <row r="231" spans="2:15" ht="12.75" hidden="1">
      <c r="B231" s="3" t="s">
        <v>34</v>
      </c>
      <c r="J231" s="21">
        <f t="shared" si="22"/>
        <v>0</v>
      </c>
      <c r="K231" s="20">
        <f t="shared" si="23"/>
        <v>0</v>
      </c>
      <c r="L231" s="19">
        <f t="shared" si="24"/>
        <v>60</v>
      </c>
      <c r="N231" s="19">
        <f t="shared" si="25"/>
        <v>60</v>
      </c>
      <c r="O231" s="23">
        <f t="shared" si="26"/>
        <v>0</v>
      </c>
    </row>
    <row r="232" spans="1:15" ht="12.75">
      <c r="A232">
        <v>38</v>
      </c>
      <c r="B232">
        <v>0</v>
      </c>
      <c r="C232" t="e">
        <f>DGET(List3!$A$2:$E$999,2,$B231:B232)</f>
        <v>#VALUE!</v>
      </c>
      <c r="D232" t="e">
        <f>DGET(List3!$A$2:$E$999,3,$B231:$B232)</f>
        <v>#VALUE!</v>
      </c>
      <c r="E232" s="4" t="e">
        <f>DGET(List3!$A$2:$E$999,4,$B231:$B232)</f>
        <v>#VALUE!</v>
      </c>
      <c r="F232" s="4" t="e">
        <f>DGET(List3!$A$2:$E$999,5,$B231:$B232)</f>
        <v>#VALUE!</v>
      </c>
      <c r="J232" s="21">
        <f t="shared" si="22"/>
        <v>0</v>
      </c>
      <c r="K232" s="20">
        <f t="shared" si="23"/>
        <v>0</v>
      </c>
      <c r="L232" s="19">
        <f t="shared" si="24"/>
        <v>60</v>
      </c>
      <c r="N232" s="19">
        <f t="shared" si="25"/>
        <v>60</v>
      </c>
      <c r="O232" s="23">
        <f t="shared" si="26"/>
        <v>0</v>
      </c>
    </row>
    <row r="233" spans="2:15" ht="12.75" hidden="1">
      <c r="B233" s="3" t="s">
        <v>34</v>
      </c>
      <c r="J233" s="21">
        <f t="shared" si="22"/>
        <v>0</v>
      </c>
      <c r="K233" s="20">
        <f t="shared" si="23"/>
        <v>0</v>
      </c>
      <c r="L233" s="19">
        <f t="shared" si="24"/>
        <v>60</v>
      </c>
      <c r="N233" s="19">
        <f t="shared" si="25"/>
        <v>60</v>
      </c>
      <c r="O233" s="23">
        <f t="shared" si="26"/>
        <v>0</v>
      </c>
    </row>
    <row r="234" spans="1:15" ht="12.75">
      <c r="A234">
        <v>39</v>
      </c>
      <c r="B234">
        <v>0</v>
      </c>
      <c r="C234" t="e">
        <f>DGET(List3!$A$2:$E$999,2,$B233:B234)</f>
        <v>#VALUE!</v>
      </c>
      <c r="D234" t="e">
        <f>DGET(List3!$A$2:$E$999,3,$B233:$B234)</f>
        <v>#VALUE!</v>
      </c>
      <c r="E234" s="4" t="e">
        <f>DGET(List3!$A$2:$E$999,4,$B233:$B234)</f>
        <v>#VALUE!</v>
      </c>
      <c r="F234" s="4" t="e">
        <f>DGET(List3!$A$2:$E$999,5,$B233:$B234)</f>
        <v>#VALUE!</v>
      </c>
      <c r="J234" s="21">
        <f t="shared" si="22"/>
        <v>0</v>
      </c>
      <c r="K234" s="20">
        <f t="shared" si="23"/>
        <v>0</v>
      </c>
      <c r="L234" s="19">
        <f t="shared" si="24"/>
        <v>60</v>
      </c>
      <c r="N234" s="19">
        <f t="shared" si="25"/>
        <v>60</v>
      </c>
      <c r="O234" s="23">
        <f t="shared" si="26"/>
        <v>0</v>
      </c>
    </row>
    <row r="235" spans="2:15" ht="12.75" hidden="1">
      <c r="B235" s="3" t="s">
        <v>34</v>
      </c>
      <c r="J235" s="21">
        <f t="shared" si="22"/>
        <v>0</v>
      </c>
      <c r="K235" s="20">
        <f t="shared" si="23"/>
        <v>0</v>
      </c>
      <c r="L235" s="19">
        <f t="shared" si="24"/>
        <v>60</v>
      </c>
      <c r="N235" s="19">
        <f t="shared" si="25"/>
        <v>60</v>
      </c>
      <c r="O235" s="23">
        <f t="shared" si="26"/>
        <v>0</v>
      </c>
    </row>
    <row r="236" spans="1:15" ht="12.75">
      <c r="A236">
        <v>40</v>
      </c>
      <c r="B236">
        <v>0</v>
      </c>
      <c r="C236" t="e">
        <f>DGET(List3!$A$2:$E$999,2,$B235:B236)</f>
        <v>#VALUE!</v>
      </c>
      <c r="D236" t="e">
        <f>DGET(List3!$A$2:$E$999,3,$B235:$B236)</f>
        <v>#VALUE!</v>
      </c>
      <c r="E236" s="4" t="e">
        <f>DGET(List3!$A$2:$E$999,4,$B235:$B236)</f>
        <v>#VALUE!</v>
      </c>
      <c r="F236" s="4" t="e">
        <f>DGET(List3!$A$2:$E$999,5,$B235:$B236)</f>
        <v>#VALUE!</v>
      </c>
      <c r="J236" s="21">
        <f t="shared" si="22"/>
        <v>0</v>
      </c>
      <c r="K236" s="20">
        <f t="shared" si="23"/>
        <v>0</v>
      </c>
      <c r="L236" s="19">
        <f t="shared" si="24"/>
        <v>60</v>
      </c>
      <c r="N236" s="19">
        <f t="shared" si="25"/>
        <v>60</v>
      </c>
      <c r="O236" s="23">
        <f t="shared" si="26"/>
        <v>0</v>
      </c>
    </row>
    <row r="237" spans="2:15" ht="12.75" hidden="1">
      <c r="B237" s="3" t="s">
        <v>34</v>
      </c>
      <c r="J237" s="21">
        <f t="shared" si="22"/>
        <v>0</v>
      </c>
      <c r="K237" s="20">
        <f t="shared" si="23"/>
        <v>0</v>
      </c>
      <c r="L237" s="19">
        <f t="shared" si="24"/>
        <v>60</v>
      </c>
      <c r="N237" s="19">
        <f t="shared" si="25"/>
        <v>60</v>
      </c>
      <c r="O237" s="23">
        <f t="shared" si="26"/>
        <v>0</v>
      </c>
    </row>
    <row r="238" spans="1:15" ht="12.75">
      <c r="A238">
        <v>41</v>
      </c>
      <c r="B238">
        <v>0</v>
      </c>
      <c r="C238" t="e">
        <f>DGET(List3!$A$2:$E$999,2,$B237:B238)</f>
        <v>#VALUE!</v>
      </c>
      <c r="D238" t="e">
        <f>DGET(List3!$A$2:$E$999,3,$B237:$B238)</f>
        <v>#VALUE!</v>
      </c>
      <c r="E238" s="4" t="e">
        <f>DGET(List3!$A$2:$E$999,4,$B237:$B238)</f>
        <v>#VALUE!</v>
      </c>
      <c r="F238" s="4" t="e">
        <f>DGET(List3!$A$2:$E$999,5,$B237:$B238)</f>
        <v>#VALUE!</v>
      </c>
      <c r="J238" s="21">
        <f t="shared" si="22"/>
        <v>0</v>
      </c>
      <c r="K238" s="20">
        <f t="shared" si="23"/>
        <v>0</v>
      </c>
      <c r="L238" s="19">
        <f t="shared" si="24"/>
        <v>60</v>
      </c>
      <c r="N238" s="19">
        <f t="shared" si="25"/>
        <v>60</v>
      </c>
      <c r="O238" s="23">
        <f t="shared" si="26"/>
        <v>0</v>
      </c>
    </row>
    <row r="239" ht="12.75">
      <c r="K239" s="20"/>
    </row>
    <row r="240" spans="2:11" ht="15.75">
      <c r="B240" s="60" t="s">
        <v>519</v>
      </c>
      <c r="C240" s="60"/>
      <c r="D240" s="60"/>
      <c r="K240" s="20"/>
    </row>
    <row r="241" spans="2:15" ht="12.75">
      <c r="B241" s="3" t="s">
        <v>34</v>
      </c>
      <c r="C241" s="1" t="s">
        <v>0</v>
      </c>
      <c r="D241" s="1" t="s">
        <v>1</v>
      </c>
      <c r="E241" s="1" t="s">
        <v>2</v>
      </c>
      <c r="F241" s="1" t="s">
        <v>3</v>
      </c>
      <c r="G241" s="1" t="s">
        <v>4</v>
      </c>
      <c r="H241" s="1">
        <v>2</v>
      </c>
      <c r="I241" s="1" t="s">
        <v>5</v>
      </c>
      <c r="J241" s="1" t="s">
        <v>9</v>
      </c>
      <c r="K241" s="1" t="s">
        <v>10</v>
      </c>
      <c r="L241" s="22" t="s">
        <v>528</v>
      </c>
      <c r="M241" s="1" t="s">
        <v>529</v>
      </c>
      <c r="N241" s="1" t="s">
        <v>530</v>
      </c>
      <c r="O241" s="1" t="s">
        <v>527</v>
      </c>
    </row>
    <row r="242" spans="1:15" ht="12.75">
      <c r="A242">
        <v>1</v>
      </c>
      <c r="B242">
        <v>0</v>
      </c>
      <c r="C242" t="e">
        <f>DGET(List3!$A$2:$E$999,2,$B241:B242)</f>
        <v>#VALUE!</v>
      </c>
      <c r="D242" t="e">
        <f>DGET(List3!$A$2:$E$999,3,$B241:$B242)</f>
        <v>#VALUE!</v>
      </c>
      <c r="E242" s="4" t="e">
        <f>DGET(List3!$A$2:$E$999,4,$B241:$B242)</f>
        <v>#VALUE!</v>
      </c>
      <c r="F242" s="4" t="e">
        <f>DGET(List3!$A$2:$E$999,5,$B241:$B242)</f>
        <v>#VALUE!</v>
      </c>
      <c r="J242" s="21">
        <f aca="true" t="shared" si="27" ref="J242:J273">SUM(G242:I242)</f>
        <v>0</v>
      </c>
      <c r="K242" s="20">
        <f aca="true" t="shared" si="28" ref="K242:K273">MAX(G242:I242)-MIN(G242:I242)</f>
        <v>0</v>
      </c>
      <c r="L242" s="19">
        <f aca="true" t="shared" si="29" ref="L242:L300">60-(J242-$J$363)</f>
        <v>60</v>
      </c>
      <c r="M242" s="19">
        <v>5</v>
      </c>
      <c r="N242" s="19">
        <f>M242+L242</f>
        <v>65</v>
      </c>
      <c r="O242" s="23">
        <f>J242/4</f>
        <v>0</v>
      </c>
    </row>
    <row r="243" spans="2:15" ht="12.75" hidden="1">
      <c r="B243" s="3" t="s">
        <v>34</v>
      </c>
      <c r="J243" s="21">
        <f t="shared" si="27"/>
        <v>0</v>
      </c>
      <c r="K243" s="20">
        <f t="shared" si="28"/>
        <v>0</v>
      </c>
      <c r="L243" s="19">
        <f t="shared" si="29"/>
        <v>60</v>
      </c>
      <c r="N243" s="19">
        <f aca="true" t="shared" si="30" ref="N243:N300">M243+L243</f>
        <v>60</v>
      </c>
      <c r="O243" s="23">
        <f aca="true" t="shared" si="31" ref="O243:O300">J243/4</f>
        <v>0</v>
      </c>
    </row>
    <row r="244" spans="1:15" ht="12.75">
      <c r="A244">
        <v>2</v>
      </c>
      <c r="B244">
        <v>0</v>
      </c>
      <c r="C244" t="e">
        <f>DGET(List3!$A$2:$E$999,2,$B243:B244)</f>
        <v>#VALUE!</v>
      </c>
      <c r="D244" t="e">
        <f>DGET(List3!$A$2:$E$999,3,$B243:$B244)</f>
        <v>#VALUE!</v>
      </c>
      <c r="E244" s="4" t="e">
        <f>DGET(List3!$A$2:$E$999,4,$B243:$B244)</f>
        <v>#VALUE!</v>
      </c>
      <c r="F244" s="4" t="e">
        <f>DGET(List3!$A$2:$E$999,5,$B243:$B244)</f>
        <v>#VALUE!</v>
      </c>
      <c r="J244" s="21">
        <f t="shared" si="27"/>
        <v>0</v>
      </c>
      <c r="K244" s="20">
        <f t="shared" si="28"/>
        <v>0</v>
      </c>
      <c r="L244" s="19">
        <f t="shared" si="29"/>
        <v>60</v>
      </c>
      <c r="M244" s="19">
        <v>3</v>
      </c>
      <c r="N244" s="19">
        <f t="shared" si="30"/>
        <v>63</v>
      </c>
      <c r="O244" s="23">
        <f t="shared" si="31"/>
        <v>0</v>
      </c>
    </row>
    <row r="245" spans="2:15" ht="12.75" hidden="1">
      <c r="B245" s="3" t="s">
        <v>34</v>
      </c>
      <c r="J245" s="21">
        <f t="shared" si="27"/>
        <v>0</v>
      </c>
      <c r="K245" s="20">
        <f t="shared" si="28"/>
        <v>0</v>
      </c>
      <c r="L245" s="19">
        <f t="shared" si="29"/>
        <v>60</v>
      </c>
      <c r="N245" s="19">
        <f t="shared" si="30"/>
        <v>60</v>
      </c>
      <c r="O245" s="23">
        <f t="shared" si="31"/>
        <v>0</v>
      </c>
    </row>
    <row r="246" spans="1:15" ht="12.75">
      <c r="A246">
        <v>3</v>
      </c>
      <c r="B246">
        <v>0</v>
      </c>
      <c r="C246" t="e">
        <f>DGET(List3!$A$2:$E$999,2,$B245:B246)</f>
        <v>#VALUE!</v>
      </c>
      <c r="D246" t="e">
        <f>DGET(List3!$A$2:$E$999,3,$B245:$B246)</f>
        <v>#VALUE!</v>
      </c>
      <c r="E246" s="4" t="e">
        <f>DGET(List3!$A$2:$E$999,4,$B245:$B246)</f>
        <v>#VALUE!</v>
      </c>
      <c r="F246" s="4" t="e">
        <f>DGET(List3!$A$2:$E$999,5,$B245:$B246)</f>
        <v>#VALUE!</v>
      </c>
      <c r="J246" s="21">
        <f t="shared" si="27"/>
        <v>0</v>
      </c>
      <c r="K246" s="20">
        <f t="shared" si="28"/>
        <v>0</v>
      </c>
      <c r="L246" s="19">
        <f t="shared" si="29"/>
        <v>60</v>
      </c>
      <c r="M246" s="19">
        <v>1</v>
      </c>
      <c r="N246" s="19">
        <f t="shared" si="30"/>
        <v>61</v>
      </c>
      <c r="O246" s="23">
        <f t="shared" si="31"/>
        <v>0</v>
      </c>
    </row>
    <row r="247" spans="2:15" ht="12.75" hidden="1">
      <c r="B247" s="3" t="s">
        <v>34</v>
      </c>
      <c r="J247" s="21">
        <f t="shared" si="27"/>
        <v>0</v>
      </c>
      <c r="K247" s="20">
        <f t="shared" si="28"/>
        <v>0</v>
      </c>
      <c r="L247" s="19">
        <f t="shared" si="29"/>
        <v>60</v>
      </c>
      <c r="N247" s="19">
        <f t="shared" si="30"/>
        <v>60</v>
      </c>
      <c r="O247" s="23">
        <f t="shared" si="31"/>
        <v>0</v>
      </c>
    </row>
    <row r="248" spans="1:15" ht="12.75">
      <c r="A248">
        <v>4</v>
      </c>
      <c r="B248">
        <v>0</v>
      </c>
      <c r="C248" t="e">
        <f>DGET(List3!$A$2:$E$999,2,$B247:B248)</f>
        <v>#VALUE!</v>
      </c>
      <c r="D248" t="e">
        <f>DGET(List3!$A$2:$E$999,3,$B247:$B248)</f>
        <v>#VALUE!</v>
      </c>
      <c r="E248" s="4" t="e">
        <f>DGET(List3!$A$2:$E$999,4,$B247:$B248)</f>
        <v>#VALUE!</v>
      </c>
      <c r="F248" s="4" t="e">
        <f>DGET(List3!$A$2:$E$999,5,$B247:$B248)</f>
        <v>#VALUE!</v>
      </c>
      <c r="J248" s="21">
        <f t="shared" si="27"/>
        <v>0</v>
      </c>
      <c r="K248" s="20">
        <f t="shared" si="28"/>
        <v>0</v>
      </c>
      <c r="L248" s="19">
        <f t="shared" si="29"/>
        <v>60</v>
      </c>
      <c r="N248" s="19">
        <f t="shared" si="30"/>
        <v>60</v>
      </c>
      <c r="O248" s="23">
        <f t="shared" si="31"/>
        <v>0</v>
      </c>
    </row>
    <row r="249" spans="2:15" ht="12.75" hidden="1">
      <c r="B249" s="3" t="s">
        <v>34</v>
      </c>
      <c r="J249" s="21">
        <f t="shared" si="27"/>
        <v>0</v>
      </c>
      <c r="K249" s="20">
        <f t="shared" si="28"/>
        <v>0</v>
      </c>
      <c r="L249" s="19">
        <f t="shared" si="29"/>
        <v>60</v>
      </c>
      <c r="N249" s="19">
        <f t="shared" si="30"/>
        <v>60</v>
      </c>
      <c r="O249" s="23">
        <f t="shared" si="31"/>
        <v>0</v>
      </c>
    </row>
    <row r="250" spans="1:15" ht="12.75">
      <c r="A250">
        <v>5</v>
      </c>
      <c r="B250">
        <v>0</v>
      </c>
      <c r="C250" t="e">
        <f>DGET(List3!$A$2:$E$999,2,$B249:B250)</f>
        <v>#VALUE!</v>
      </c>
      <c r="D250" t="e">
        <f>DGET(List3!$A$2:$E$999,3,$B249:$B250)</f>
        <v>#VALUE!</v>
      </c>
      <c r="E250" s="4" t="e">
        <f>DGET(List3!$A$2:$E$999,4,$B249:$B250)</f>
        <v>#VALUE!</v>
      </c>
      <c r="F250" s="4" t="e">
        <f>DGET(List3!$A$2:$E$999,5,$B249:$B250)</f>
        <v>#VALUE!</v>
      </c>
      <c r="J250" s="21">
        <f t="shared" si="27"/>
        <v>0</v>
      </c>
      <c r="K250" s="20">
        <f t="shared" si="28"/>
        <v>0</v>
      </c>
      <c r="L250" s="19">
        <f t="shared" si="29"/>
        <v>60</v>
      </c>
      <c r="N250" s="19">
        <f t="shared" si="30"/>
        <v>60</v>
      </c>
      <c r="O250" s="23">
        <f t="shared" si="31"/>
        <v>0</v>
      </c>
    </row>
    <row r="251" spans="2:15" ht="12.75" hidden="1">
      <c r="B251" s="3" t="s">
        <v>34</v>
      </c>
      <c r="J251" s="21">
        <f t="shared" si="27"/>
        <v>0</v>
      </c>
      <c r="K251" s="20">
        <f t="shared" si="28"/>
        <v>0</v>
      </c>
      <c r="L251" s="19">
        <f t="shared" si="29"/>
        <v>60</v>
      </c>
      <c r="N251" s="19">
        <f t="shared" si="30"/>
        <v>60</v>
      </c>
      <c r="O251" s="23">
        <f t="shared" si="31"/>
        <v>0</v>
      </c>
    </row>
    <row r="252" spans="1:15" ht="12.75">
      <c r="A252">
        <v>6</v>
      </c>
      <c r="B252">
        <v>0</v>
      </c>
      <c r="C252" t="e">
        <f>DGET(List3!$A$2:$E$999,2,$B251:B252)</f>
        <v>#VALUE!</v>
      </c>
      <c r="D252" t="e">
        <f>DGET(List3!$A$2:$E$999,3,$B251:$B252)</f>
        <v>#VALUE!</v>
      </c>
      <c r="E252" s="4" t="e">
        <f>DGET(List3!$A$2:$E$999,4,$B251:$B252)</f>
        <v>#VALUE!</v>
      </c>
      <c r="F252" s="4" t="e">
        <f>DGET(List3!$A$2:$E$999,5,$B251:$B252)</f>
        <v>#VALUE!</v>
      </c>
      <c r="J252" s="21">
        <f t="shared" si="27"/>
        <v>0</v>
      </c>
      <c r="K252" s="20">
        <f t="shared" si="28"/>
        <v>0</v>
      </c>
      <c r="L252" s="19">
        <f t="shared" si="29"/>
        <v>60</v>
      </c>
      <c r="N252" s="19">
        <f t="shared" si="30"/>
        <v>60</v>
      </c>
      <c r="O252" s="23">
        <f t="shared" si="31"/>
        <v>0</v>
      </c>
    </row>
    <row r="253" spans="2:15" ht="12.75" hidden="1">
      <c r="B253" s="3" t="s">
        <v>34</v>
      </c>
      <c r="J253" s="21">
        <f t="shared" si="27"/>
        <v>0</v>
      </c>
      <c r="K253" s="20">
        <f t="shared" si="28"/>
        <v>0</v>
      </c>
      <c r="L253" s="19">
        <f t="shared" si="29"/>
        <v>60</v>
      </c>
      <c r="N253" s="19">
        <f t="shared" si="30"/>
        <v>60</v>
      </c>
      <c r="O253" s="23">
        <f t="shared" si="31"/>
        <v>0</v>
      </c>
    </row>
    <row r="254" spans="1:15" ht="12.75">
      <c r="A254">
        <v>7</v>
      </c>
      <c r="B254">
        <v>0</v>
      </c>
      <c r="C254" t="e">
        <f>DGET(List3!$A$2:$E$999,2,$B253:B254)</f>
        <v>#VALUE!</v>
      </c>
      <c r="D254" t="e">
        <f>DGET(List3!$A$2:$E$999,3,$B253:$B254)</f>
        <v>#VALUE!</v>
      </c>
      <c r="E254" s="4" t="e">
        <f>DGET(List3!$A$2:$E$999,4,$B253:$B254)</f>
        <v>#VALUE!</v>
      </c>
      <c r="F254" s="4" t="e">
        <f>DGET(List3!$A$2:$E$999,5,$B253:$B254)</f>
        <v>#VALUE!</v>
      </c>
      <c r="J254" s="21">
        <f t="shared" si="27"/>
        <v>0</v>
      </c>
      <c r="K254" s="20">
        <f t="shared" si="28"/>
        <v>0</v>
      </c>
      <c r="L254" s="19">
        <f t="shared" si="29"/>
        <v>60</v>
      </c>
      <c r="N254" s="19">
        <f t="shared" si="30"/>
        <v>60</v>
      </c>
      <c r="O254" s="23">
        <f t="shared" si="31"/>
        <v>0</v>
      </c>
    </row>
    <row r="255" spans="2:15" ht="12.75" hidden="1">
      <c r="B255" s="3" t="s">
        <v>34</v>
      </c>
      <c r="J255" s="21">
        <f t="shared" si="27"/>
        <v>0</v>
      </c>
      <c r="K255" s="20">
        <f t="shared" si="28"/>
        <v>0</v>
      </c>
      <c r="L255" s="19">
        <f t="shared" si="29"/>
        <v>60</v>
      </c>
      <c r="N255" s="19">
        <f t="shared" si="30"/>
        <v>60</v>
      </c>
      <c r="O255" s="23">
        <f t="shared" si="31"/>
        <v>0</v>
      </c>
    </row>
    <row r="256" spans="1:15" ht="12.75">
      <c r="A256">
        <v>8</v>
      </c>
      <c r="B256">
        <v>0</v>
      </c>
      <c r="C256" t="e">
        <f>DGET(List3!$A$2:$E$999,2,$B255:B256)</f>
        <v>#VALUE!</v>
      </c>
      <c r="D256" t="e">
        <f>DGET(List3!$A$2:$E$999,3,$B255:$B256)</f>
        <v>#VALUE!</v>
      </c>
      <c r="E256" s="4" t="e">
        <f>DGET(List3!$A$2:$E$999,4,$B255:$B256)</f>
        <v>#VALUE!</v>
      </c>
      <c r="F256" s="4" t="e">
        <f>DGET(List3!$A$2:$E$999,5,$B255:$B256)</f>
        <v>#VALUE!</v>
      </c>
      <c r="J256" s="21">
        <f t="shared" si="27"/>
        <v>0</v>
      </c>
      <c r="K256" s="20">
        <f t="shared" si="28"/>
        <v>0</v>
      </c>
      <c r="L256" s="19">
        <f t="shared" si="29"/>
        <v>60</v>
      </c>
      <c r="N256" s="19">
        <f t="shared" si="30"/>
        <v>60</v>
      </c>
      <c r="O256" s="23">
        <f t="shared" si="31"/>
        <v>0</v>
      </c>
    </row>
    <row r="257" spans="2:15" ht="12.75" hidden="1">
      <c r="B257" s="3" t="s">
        <v>34</v>
      </c>
      <c r="J257" s="21">
        <f t="shared" si="27"/>
        <v>0</v>
      </c>
      <c r="K257" s="20">
        <f t="shared" si="28"/>
        <v>0</v>
      </c>
      <c r="L257" s="19">
        <f t="shared" si="29"/>
        <v>60</v>
      </c>
      <c r="N257" s="19">
        <f t="shared" si="30"/>
        <v>60</v>
      </c>
      <c r="O257" s="23">
        <f t="shared" si="31"/>
        <v>0</v>
      </c>
    </row>
    <row r="258" spans="1:15" ht="12.75">
      <c r="A258">
        <v>9</v>
      </c>
      <c r="B258">
        <v>0</v>
      </c>
      <c r="C258" t="e">
        <f>DGET(List3!$A$2:$E$999,2,$B257:B258)</f>
        <v>#VALUE!</v>
      </c>
      <c r="D258" t="e">
        <f>DGET(List3!$A$2:$E$999,3,$B257:$B258)</f>
        <v>#VALUE!</v>
      </c>
      <c r="E258" s="4" t="e">
        <f>DGET(List3!$A$2:$E$999,4,$B257:$B258)</f>
        <v>#VALUE!</v>
      </c>
      <c r="F258" s="4" t="e">
        <f>DGET(List3!$A$2:$E$999,5,$B257:$B258)</f>
        <v>#VALUE!</v>
      </c>
      <c r="J258" s="21">
        <f t="shared" si="27"/>
        <v>0</v>
      </c>
      <c r="K258" s="20">
        <f t="shared" si="28"/>
        <v>0</v>
      </c>
      <c r="L258" s="19">
        <f t="shared" si="29"/>
        <v>60</v>
      </c>
      <c r="N258" s="19">
        <f t="shared" si="30"/>
        <v>60</v>
      </c>
      <c r="O258" s="23">
        <f t="shared" si="31"/>
        <v>0</v>
      </c>
    </row>
    <row r="259" spans="2:15" ht="12.75" hidden="1">
      <c r="B259" s="3" t="s">
        <v>34</v>
      </c>
      <c r="J259" s="21">
        <f t="shared" si="27"/>
        <v>0</v>
      </c>
      <c r="K259" s="20">
        <f t="shared" si="28"/>
        <v>0</v>
      </c>
      <c r="L259" s="19">
        <f t="shared" si="29"/>
        <v>60</v>
      </c>
      <c r="N259" s="19">
        <f t="shared" si="30"/>
        <v>60</v>
      </c>
      <c r="O259" s="23">
        <f t="shared" si="31"/>
        <v>0</v>
      </c>
    </row>
    <row r="260" spans="1:15" ht="12.75">
      <c r="A260">
        <v>10</v>
      </c>
      <c r="B260">
        <v>0</v>
      </c>
      <c r="C260" t="e">
        <f>DGET(List3!$A$2:$E$999,2,$B259:B260)</f>
        <v>#VALUE!</v>
      </c>
      <c r="D260" t="e">
        <f>DGET(List3!$A$2:$E$999,3,$B259:$B260)</f>
        <v>#VALUE!</v>
      </c>
      <c r="E260" s="4" t="e">
        <f>DGET(List3!$A$2:$E$999,4,$B259:$B260)</f>
        <v>#VALUE!</v>
      </c>
      <c r="F260" s="4" t="e">
        <f>DGET(List3!$A$2:$E$999,5,$B259:$B260)</f>
        <v>#VALUE!</v>
      </c>
      <c r="J260" s="21">
        <f t="shared" si="27"/>
        <v>0</v>
      </c>
      <c r="K260" s="20">
        <f t="shared" si="28"/>
        <v>0</v>
      </c>
      <c r="L260" s="19">
        <f t="shared" si="29"/>
        <v>60</v>
      </c>
      <c r="N260" s="19">
        <f t="shared" si="30"/>
        <v>60</v>
      </c>
      <c r="O260" s="23">
        <f t="shared" si="31"/>
        <v>0</v>
      </c>
    </row>
    <row r="261" spans="2:15" ht="12.75" hidden="1">
      <c r="B261" s="3" t="s">
        <v>34</v>
      </c>
      <c r="J261" s="21">
        <f t="shared" si="27"/>
        <v>0</v>
      </c>
      <c r="K261" s="20">
        <f t="shared" si="28"/>
        <v>0</v>
      </c>
      <c r="L261" s="19">
        <f t="shared" si="29"/>
        <v>60</v>
      </c>
      <c r="N261" s="19">
        <f t="shared" si="30"/>
        <v>60</v>
      </c>
      <c r="O261" s="23">
        <f t="shared" si="31"/>
        <v>0</v>
      </c>
    </row>
    <row r="262" spans="1:15" ht="12.75">
      <c r="A262">
        <v>11</v>
      </c>
      <c r="B262">
        <v>0</v>
      </c>
      <c r="C262" t="e">
        <f>DGET(List3!$A$2:$E$999,2,$B261:B262)</f>
        <v>#VALUE!</v>
      </c>
      <c r="D262" t="e">
        <f>DGET(List3!$A$2:$E$999,3,$B261:$B262)</f>
        <v>#VALUE!</v>
      </c>
      <c r="E262" s="4" t="e">
        <f>DGET(List3!$A$2:$E$999,4,$B261:$B262)</f>
        <v>#VALUE!</v>
      </c>
      <c r="F262" s="4" t="e">
        <f>DGET(List3!$A$2:$E$999,5,$B261:$B262)</f>
        <v>#VALUE!</v>
      </c>
      <c r="J262" s="21">
        <f t="shared" si="27"/>
        <v>0</v>
      </c>
      <c r="K262" s="20">
        <f t="shared" si="28"/>
        <v>0</v>
      </c>
      <c r="L262" s="19">
        <f t="shared" si="29"/>
        <v>60</v>
      </c>
      <c r="N262" s="19">
        <f t="shared" si="30"/>
        <v>60</v>
      </c>
      <c r="O262" s="23">
        <f t="shared" si="31"/>
        <v>0</v>
      </c>
    </row>
    <row r="263" spans="2:15" ht="12.75" hidden="1">
      <c r="B263" s="3" t="s">
        <v>34</v>
      </c>
      <c r="J263" s="21">
        <f t="shared" si="27"/>
        <v>0</v>
      </c>
      <c r="K263" s="20">
        <f t="shared" si="28"/>
        <v>0</v>
      </c>
      <c r="L263" s="19">
        <f t="shared" si="29"/>
        <v>60</v>
      </c>
      <c r="N263" s="19">
        <f t="shared" si="30"/>
        <v>60</v>
      </c>
      <c r="O263" s="23">
        <f t="shared" si="31"/>
        <v>0</v>
      </c>
    </row>
    <row r="264" spans="1:15" ht="12.75">
      <c r="A264">
        <v>12</v>
      </c>
      <c r="B264">
        <v>0</v>
      </c>
      <c r="C264" t="e">
        <f>DGET(List3!$A$2:$E$999,2,$B263:B264)</f>
        <v>#VALUE!</v>
      </c>
      <c r="D264" t="e">
        <f>DGET(List3!$A$2:$E$999,3,$B263:$B264)</f>
        <v>#VALUE!</v>
      </c>
      <c r="E264" s="4" t="e">
        <f>DGET(List3!$A$2:$E$999,4,$B263:$B264)</f>
        <v>#VALUE!</v>
      </c>
      <c r="F264" s="4" t="e">
        <f>DGET(List3!$A$2:$E$999,5,$B263:$B264)</f>
        <v>#VALUE!</v>
      </c>
      <c r="J264" s="21">
        <f t="shared" si="27"/>
        <v>0</v>
      </c>
      <c r="K264" s="20">
        <f t="shared" si="28"/>
        <v>0</v>
      </c>
      <c r="L264" s="19">
        <f t="shared" si="29"/>
        <v>60</v>
      </c>
      <c r="N264" s="19">
        <f t="shared" si="30"/>
        <v>60</v>
      </c>
      <c r="O264" s="23">
        <f t="shared" si="31"/>
        <v>0</v>
      </c>
    </row>
    <row r="265" spans="2:15" ht="12.75" hidden="1">
      <c r="B265" s="3" t="s">
        <v>34</v>
      </c>
      <c r="J265" s="21">
        <f t="shared" si="27"/>
        <v>0</v>
      </c>
      <c r="K265" s="20">
        <f t="shared" si="28"/>
        <v>0</v>
      </c>
      <c r="L265" s="19">
        <f t="shared" si="29"/>
        <v>60</v>
      </c>
      <c r="N265" s="19">
        <f t="shared" si="30"/>
        <v>60</v>
      </c>
      <c r="O265" s="23">
        <f t="shared" si="31"/>
        <v>0</v>
      </c>
    </row>
    <row r="266" spans="1:15" ht="12.75">
      <c r="A266">
        <v>13</v>
      </c>
      <c r="B266">
        <v>0</v>
      </c>
      <c r="C266" t="e">
        <f>DGET(List3!$A$2:$E$999,2,$B265:B266)</f>
        <v>#VALUE!</v>
      </c>
      <c r="D266" t="e">
        <f>DGET(List3!$A$2:$E$999,3,$B265:$B266)</f>
        <v>#VALUE!</v>
      </c>
      <c r="E266" s="4" t="e">
        <f>DGET(List3!$A$2:$E$999,4,$B265:$B266)</f>
        <v>#VALUE!</v>
      </c>
      <c r="F266" s="4" t="e">
        <f>DGET(List3!$A$2:$E$999,5,$B265:$B266)</f>
        <v>#VALUE!</v>
      </c>
      <c r="J266" s="21">
        <f t="shared" si="27"/>
        <v>0</v>
      </c>
      <c r="K266" s="20">
        <f t="shared" si="28"/>
        <v>0</v>
      </c>
      <c r="L266" s="19">
        <f t="shared" si="29"/>
        <v>60</v>
      </c>
      <c r="N266" s="19">
        <f t="shared" si="30"/>
        <v>60</v>
      </c>
      <c r="O266" s="23">
        <f t="shared" si="31"/>
        <v>0</v>
      </c>
    </row>
    <row r="267" spans="2:15" ht="12.75" hidden="1">
      <c r="B267" s="3" t="s">
        <v>34</v>
      </c>
      <c r="J267" s="21">
        <f t="shared" si="27"/>
        <v>0</v>
      </c>
      <c r="K267" s="20">
        <f t="shared" si="28"/>
        <v>0</v>
      </c>
      <c r="L267" s="19">
        <f t="shared" si="29"/>
        <v>60</v>
      </c>
      <c r="N267" s="19">
        <f t="shared" si="30"/>
        <v>60</v>
      </c>
      <c r="O267" s="23">
        <f t="shared" si="31"/>
        <v>0</v>
      </c>
    </row>
    <row r="268" spans="1:15" ht="12.75">
      <c r="A268">
        <v>14</v>
      </c>
      <c r="B268">
        <v>0</v>
      </c>
      <c r="C268" t="e">
        <f>DGET(List3!$A$2:$E$999,2,$B267:B268)</f>
        <v>#VALUE!</v>
      </c>
      <c r="D268" t="e">
        <f>DGET(List3!$A$2:$E$999,3,$B267:$B268)</f>
        <v>#VALUE!</v>
      </c>
      <c r="E268" s="4" t="e">
        <f>DGET(List3!$A$2:$E$999,4,$B267:$B268)</f>
        <v>#VALUE!</v>
      </c>
      <c r="F268" s="4" t="e">
        <f>DGET(List3!$A$2:$E$999,5,$B267:$B268)</f>
        <v>#VALUE!</v>
      </c>
      <c r="J268" s="21">
        <f t="shared" si="27"/>
        <v>0</v>
      </c>
      <c r="K268" s="20">
        <f t="shared" si="28"/>
        <v>0</v>
      </c>
      <c r="L268" s="19">
        <f t="shared" si="29"/>
        <v>60</v>
      </c>
      <c r="N268" s="19">
        <f t="shared" si="30"/>
        <v>60</v>
      </c>
      <c r="O268" s="23">
        <f t="shared" si="31"/>
        <v>0</v>
      </c>
    </row>
    <row r="269" spans="2:15" ht="12.75" hidden="1">
      <c r="B269" s="3" t="s">
        <v>34</v>
      </c>
      <c r="J269" s="21">
        <f t="shared" si="27"/>
        <v>0</v>
      </c>
      <c r="K269" s="20">
        <f t="shared" si="28"/>
        <v>0</v>
      </c>
      <c r="L269" s="19">
        <f t="shared" si="29"/>
        <v>60</v>
      </c>
      <c r="N269" s="19">
        <f t="shared" si="30"/>
        <v>60</v>
      </c>
      <c r="O269" s="23">
        <f t="shared" si="31"/>
        <v>0</v>
      </c>
    </row>
    <row r="270" spans="1:15" ht="12.75">
      <c r="A270">
        <v>15</v>
      </c>
      <c r="B270">
        <v>0</v>
      </c>
      <c r="C270" t="e">
        <f>DGET(List3!$A$2:$E$999,2,$B269:B270)</f>
        <v>#VALUE!</v>
      </c>
      <c r="D270" t="e">
        <f>DGET(List3!$A$2:$E$999,3,$B269:$B270)</f>
        <v>#VALUE!</v>
      </c>
      <c r="E270" s="4" t="e">
        <f>DGET(List3!$A$2:$E$999,4,$B269:$B270)</f>
        <v>#VALUE!</v>
      </c>
      <c r="F270" s="4" t="e">
        <f>DGET(List3!$A$2:$E$999,5,$B269:$B270)</f>
        <v>#VALUE!</v>
      </c>
      <c r="J270" s="21">
        <f t="shared" si="27"/>
        <v>0</v>
      </c>
      <c r="K270" s="20">
        <f t="shared" si="28"/>
        <v>0</v>
      </c>
      <c r="L270" s="19">
        <f t="shared" si="29"/>
        <v>60</v>
      </c>
      <c r="N270" s="19">
        <f t="shared" si="30"/>
        <v>60</v>
      </c>
      <c r="O270" s="23">
        <f t="shared" si="31"/>
        <v>0</v>
      </c>
    </row>
    <row r="271" spans="2:15" ht="12.75" hidden="1">
      <c r="B271" s="3" t="s">
        <v>34</v>
      </c>
      <c r="J271" s="21">
        <f t="shared" si="27"/>
        <v>0</v>
      </c>
      <c r="K271" s="20">
        <f t="shared" si="28"/>
        <v>0</v>
      </c>
      <c r="L271" s="19">
        <f t="shared" si="29"/>
        <v>60</v>
      </c>
      <c r="N271" s="19">
        <f t="shared" si="30"/>
        <v>60</v>
      </c>
      <c r="O271" s="23">
        <f t="shared" si="31"/>
        <v>0</v>
      </c>
    </row>
    <row r="272" spans="1:15" ht="12.75">
      <c r="A272">
        <v>16</v>
      </c>
      <c r="B272">
        <v>0</v>
      </c>
      <c r="C272" t="e">
        <f>DGET(List3!$A$2:$E$999,2,$B271:B272)</f>
        <v>#VALUE!</v>
      </c>
      <c r="D272" t="e">
        <f>DGET(List3!$A$2:$E$999,3,$B271:$B272)</f>
        <v>#VALUE!</v>
      </c>
      <c r="E272" s="4" t="e">
        <f>DGET(List3!$A$2:$E$999,4,$B271:$B272)</f>
        <v>#VALUE!</v>
      </c>
      <c r="F272" s="4" t="e">
        <f>DGET(List3!$A$2:$E$999,5,$B271:$B272)</f>
        <v>#VALUE!</v>
      </c>
      <c r="J272" s="21">
        <f t="shared" si="27"/>
        <v>0</v>
      </c>
      <c r="K272" s="20">
        <f t="shared" si="28"/>
        <v>0</v>
      </c>
      <c r="L272" s="19">
        <f t="shared" si="29"/>
        <v>60</v>
      </c>
      <c r="N272" s="19">
        <f t="shared" si="30"/>
        <v>60</v>
      </c>
      <c r="O272" s="23">
        <f t="shared" si="31"/>
        <v>0</v>
      </c>
    </row>
    <row r="273" spans="2:15" ht="12.75" hidden="1">
      <c r="B273" s="3" t="s">
        <v>34</v>
      </c>
      <c r="J273" s="21">
        <f t="shared" si="27"/>
        <v>0</v>
      </c>
      <c r="K273" s="20">
        <f t="shared" si="28"/>
        <v>0</v>
      </c>
      <c r="L273" s="19">
        <f t="shared" si="29"/>
        <v>60</v>
      </c>
      <c r="N273" s="19">
        <f t="shared" si="30"/>
        <v>60</v>
      </c>
      <c r="O273" s="23">
        <f t="shared" si="31"/>
        <v>0</v>
      </c>
    </row>
    <row r="274" spans="1:15" ht="12.75">
      <c r="A274">
        <v>17</v>
      </c>
      <c r="B274">
        <v>0</v>
      </c>
      <c r="C274" t="e">
        <f>DGET(List3!$A$2:$E$999,2,$B273:B274)</f>
        <v>#VALUE!</v>
      </c>
      <c r="D274" t="e">
        <f>DGET(List3!$A$2:$E$999,3,$B273:$B274)</f>
        <v>#VALUE!</v>
      </c>
      <c r="E274" s="4" t="e">
        <f>DGET(List3!$A$2:$E$999,4,$B273:$B274)</f>
        <v>#VALUE!</v>
      </c>
      <c r="F274" s="4" t="e">
        <f>DGET(List3!$A$2:$E$999,5,$B273:$B274)</f>
        <v>#VALUE!</v>
      </c>
      <c r="J274" s="21">
        <f aca="true" t="shared" si="32" ref="J274:J300">SUM(G274:I274)</f>
        <v>0</v>
      </c>
      <c r="K274" s="20">
        <f aca="true" t="shared" si="33" ref="K274:K300">MAX(G274:I274)-MIN(G274:I274)</f>
        <v>0</v>
      </c>
      <c r="L274" s="19">
        <f t="shared" si="29"/>
        <v>60</v>
      </c>
      <c r="N274" s="19">
        <f t="shared" si="30"/>
        <v>60</v>
      </c>
      <c r="O274" s="23">
        <f t="shared" si="31"/>
        <v>0</v>
      </c>
    </row>
    <row r="275" spans="2:15" ht="12.75" hidden="1">
      <c r="B275" s="3" t="s">
        <v>34</v>
      </c>
      <c r="J275" s="21">
        <f t="shared" si="32"/>
        <v>0</v>
      </c>
      <c r="K275" s="20">
        <f t="shared" si="33"/>
        <v>0</v>
      </c>
      <c r="L275" s="19">
        <f t="shared" si="29"/>
        <v>60</v>
      </c>
      <c r="N275" s="19">
        <f t="shared" si="30"/>
        <v>60</v>
      </c>
      <c r="O275" s="23">
        <f t="shared" si="31"/>
        <v>0</v>
      </c>
    </row>
    <row r="276" spans="1:15" ht="12.75">
      <c r="A276">
        <v>18</v>
      </c>
      <c r="B276">
        <v>0</v>
      </c>
      <c r="C276" t="e">
        <f>DGET(List3!$A$2:$E$999,2,$B275:B276)</f>
        <v>#VALUE!</v>
      </c>
      <c r="D276" t="e">
        <f>DGET(List3!$A$2:$E$999,3,$B275:$B276)</f>
        <v>#VALUE!</v>
      </c>
      <c r="E276" s="4" t="e">
        <f>DGET(List3!$A$2:$E$999,4,$B275:$B276)</f>
        <v>#VALUE!</v>
      </c>
      <c r="F276" s="4" t="e">
        <f>DGET(List3!$A$2:$E$999,5,$B275:$B276)</f>
        <v>#VALUE!</v>
      </c>
      <c r="J276" s="21">
        <f t="shared" si="32"/>
        <v>0</v>
      </c>
      <c r="K276" s="20">
        <f t="shared" si="33"/>
        <v>0</v>
      </c>
      <c r="L276" s="19">
        <f t="shared" si="29"/>
        <v>60</v>
      </c>
      <c r="N276" s="19">
        <f t="shared" si="30"/>
        <v>60</v>
      </c>
      <c r="O276" s="23">
        <f t="shared" si="31"/>
        <v>0</v>
      </c>
    </row>
    <row r="277" spans="2:15" ht="12.75" hidden="1">
      <c r="B277" s="3" t="s">
        <v>34</v>
      </c>
      <c r="J277" s="21">
        <f t="shared" si="32"/>
        <v>0</v>
      </c>
      <c r="K277" s="20">
        <f t="shared" si="33"/>
        <v>0</v>
      </c>
      <c r="L277" s="19">
        <f t="shared" si="29"/>
        <v>60</v>
      </c>
      <c r="N277" s="19">
        <f t="shared" si="30"/>
        <v>60</v>
      </c>
      <c r="O277" s="23">
        <f t="shared" si="31"/>
        <v>0</v>
      </c>
    </row>
    <row r="278" spans="1:15" ht="12.75">
      <c r="A278">
        <v>19</v>
      </c>
      <c r="B278">
        <v>0</v>
      </c>
      <c r="C278" t="e">
        <f>DGET(List3!$A$2:$E$999,2,$B277:B278)</f>
        <v>#VALUE!</v>
      </c>
      <c r="D278" t="e">
        <f>DGET(List3!$A$2:$E$999,3,$B277:$B278)</f>
        <v>#VALUE!</v>
      </c>
      <c r="E278" s="4" t="e">
        <f>DGET(List3!$A$2:$E$999,4,$B277:$B278)</f>
        <v>#VALUE!</v>
      </c>
      <c r="F278" s="4" t="e">
        <f>DGET(List3!$A$2:$E$999,5,$B277:$B278)</f>
        <v>#VALUE!</v>
      </c>
      <c r="J278" s="21">
        <f t="shared" si="32"/>
        <v>0</v>
      </c>
      <c r="K278" s="20">
        <f t="shared" si="33"/>
        <v>0</v>
      </c>
      <c r="L278" s="19">
        <f t="shared" si="29"/>
        <v>60</v>
      </c>
      <c r="N278" s="19">
        <f t="shared" si="30"/>
        <v>60</v>
      </c>
      <c r="O278" s="23">
        <f t="shared" si="31"/>
        <v>0</v>
      </c>
    </row>
    <row r="279" spans="2:15" ht="12.75" hidden="1">
      <c r="B279" s="3" t="s">
        <v>34</v>
      </c>
      <c r="J279" s="21">
        <f t="shared" si="32"/>
        <v>0</v>
      </c>
      <c r="K279" s="20">
        <f t="shared" si="33"/>
        <v>0</v>
      </c>
      <c r="L279" s="19">
        <f t="shared" si="29"/>
        <v>60</v>
      </c>
      <c r="N279" s="19">
        <f t="shared" si="30"/>
        <v>60</v>
      </c>
      <c r="O279" s="23">
        <f t="shared" si="31"/>
        <v>0</v>
      </c>
    </row>
    <row r="280" spans="1:15" ht="12.75">
      <c r="A280">
        <v>20</v>
      </c>
      <c r="B280">
        <v>0</v>
      </c>
      <c r="C280" t="e">
        <f>DGET(List3!$A$2:$E$999,2,$B279:B280)</f>
        <v>#VALUE!</v>
      </c>
      <c r="D280" t="e">
        <f>DGET(List3!$A$2:$E$999,3,$B279:$B280)</f>
        <v>#VALUE!</v>
      </c>
      <c r="E280" s="4" t="e">
        <f>DGET(List3!$A$2:$E$999,4,$B279:$B280)</f>
        <v>#VALUE!</v>
      </c>
      <c r="F280" s="4" t="e">
        <f>DGET(List3!$A$2:$E$999,5,$B279:$B280)</f>
        <v>#VALUE!</v>
      </c>
      <c r="J280" s="21">
        <f t="shared" si="32"/>
        <v>0</v>
      </c>
      <c r="K280" s="20">
        <f t="shared" si="33"/>
        <v>0</v>
      </c>
      <c r="L280" s="19">
        <f t="shared" si="29"/>
        <v>60</v>
      </c>
      <c r="N280" s="19">
        <f t="shared" si="30"/>
        <v>60</v>
      </c>
      <c r="O280" s="23">
        <f t="shared" si="31"/>
        <v>0</v>
      </c>
    </row>
    <row r="281" spans="2:15" ht="12.75" hidden="1">
      <c r="B281" s="3" t="s">
        <v>34</v>
      </c>
      <c r="J281" s="21">
        <f t="shared" si="32"/>
        <v>0</v>
      </c>
      <c r="K281" s="20">
        <f t="shared" si="33"/>
        <v>0</v>
      </c>
      <c r="L281" s="19">
        <f t="shared" si="29"/>
        <v>60</v>
      </c>
      <c r="N281" s="19">
        <f t="shared" si="30"/>
        <v>60</v>
      </c>
      <c r="O281" s="23">
        <f t="shared" si="31"/>
        <v>0</v>
      </c>
    </row>
    <row r="282" spans="1:15" ht="12.75">
      <c r="A282">
        <v>21</v>
      </c>
      <c r="B282">
        <v>0</v>
      </c>
      <c r="C282" t="e">
        <f>DGET(List3!$A$2:$E$999,2,$B281:B282)</f>
        <v>#VALUE!</v>
      </c>
      <c r="D282" t="e">
        <f>DGET(List3!$A$2:$E$999,3,$B281:$B282)</f>
        <v>#VALUE!</v>
      </c>
      <c r="E282" s="4" t="e">
        <f>DGET(List3!$A$2:$E$999,4,$B281:$B282)</f>
        <v>#VALUE!</v>
      </c>
      <c r="F282" s="4" t="e">
        <f>DGET(List3!$A$2:$E$999,5,$B281:$B282)</f>
        <v>#VALUE!</v>
      </c>
      <c r="J282" s="21">
        <f t="shared" si="32"/>
        <v>0</v>
      </c>
      <c r="K282" s="20">
        <f t="shared" si="33"/>
        <v>0</v>
      </c>
      <c r="L282" s="19">
        <f t="shared" si="29"/>
        <v>60</v>
      </c>
      <c r="N282" s="19">
        <f t="shared" si="30"/>
        <v>60</v>
      </c>
      <c r="O282" s="23">
        <f t="shared" si="31"/>
        <v>0</v>
      </c>
    </row>
    <row r="283" spans="2:15" ht="12.75" hidden="1">
      <c r="B283" s="3" t="s">
        <v>34</v>
      </c>
      <c r="J283" s="21">
        <f t="shared" si="32"/>
        <v>0</v>
      </c>
      <c r="K283" s="20">
        <f t="shared" si="33"/>
        <v>0</v>
      </c>
      <c r="L283" s="19">
        <f t="shared" si="29"/>
        <v>60</v>
      </c>
      <c r="N283" s="19">
        <f t="shared" si="30"/>
        <v>60</v>
      </c>
      <c r="O283" s="23">
        <f t="shared" si="31"/>
        <v>0</v>
      </c>
    </row>
    <row r="284" spans="1:15" ht="12.75">
      <c r="A284">
        <v>22</v>
      </c>
      <c r="B284">
        <v>0</v>
      </c>
      <c r="C284" t="e">
        <f>DGET(List3!$A$2:$E$999,2,$B283:B284)</f>
        <v>#VALUE!</v>
      </c>
      <c r="D284" t="e">
        <f>DGET(List3!$A$2:$E$999,3,$B283:$B284)</f>
        <v>#VALUE!</v>
      </c>
      <c r="E284" s="4" t="e">
        <f>DGET(List3!$A$2:$E$999,4,$B283:$B284)</f>
        <v>#VALUE!</v>
      </c>
      <c r="F284" s="4" t="e">
        <f>DGET(List3!$A$2:$E$999,5,$B283:$B284)</f>
        <v>#VALUE!</v>
      </c>
      <c r="J284" s="21">
        <f t="shared" si="32"/>
        <v>0</v>
      </c>
      <c r="K284" s="20">
        <f t="shared" si="33"/>
        <v>0</v>
      </c>
      <c r="L284" s="19">
        <f t="shared" si="29"/>
        <v>60</v>
      </c>
      <c r="N284" s="19">
        <f t="shared" si="30"/>
        <v>60</v>
      </c>
      <c r="O284" s="23">
        <f t="shared" si="31"/>
        <v>0</v>
      </c>
    </row>
    <row r="285" spans="2:15" ht="12.75" hidden="1">
      <c r="B285" s="3" t="s">
        <v>34</v>
      </c>
      <c r="J285" s="21">
        <f t="shared" si="32"/>
        <v>0</v>
      </c>
      <c r="K285" s="20">
        <f t="shared" si="33"/>
        <v>0</v>
      </c>
      <c r="L285" s="19">
        <f t="shared" si="29"/>
        <v>60</v>
      </c>
      <c r="N285" s="19">
        <f t="shared" si="30"/>
        <v>60</v>
      </c>
      <c r="O285" s="23">
        <f t="shared" si="31"/>
        <v>0</v>
      </c>
    </row>
    <row r="286" spans="1:15" ht="12.75">
      <c r="A286">
        <v>23</v>
      </c>
      <c r="B286">
        <v>0</v>
      </c>
      <c r="C286" t="e">
        <f>DGET(List3!$A$2:$E$999,2,$B285:B286)</f>
        <v>#VALUE!</v>
      </c>
      <c r="D286" t="e">
        <f>DGET(List3!$A$2:$E$999,3,$B285:$B286)</f>
        <v>#VALUE!</v>
      </c>
      <c r="E286" s="4" t="e">
        <f>DGET(List3!$A$2:$E$999,4,$B285:$B286)</f>
        <v>#VALUE!</v>
      </c>
      <c r="F286" s="4" t="e">
        <f>DGET(List3!$A$2:$E$999,5,$B285:$B286)</f>
        <v>#VALUE!</v>
      </c>
      <c r="J286" s="21">
        <f t="shared" si="32"/>
        <v>0</v>
      </c>
      <c r="K286" s="20">
        <f t="shared" si="33"/>
        <v>0</v>
      </c>
      <c r="L286" s="19">
        <f t="shared" si="29"/>
        <v>60</v>
      </c>
      <c r="N286" s="19">
        <f t="shared" si="30"/>
        <v>60</v>
      </c>
      <c r="O286" s="23">
        <f t="shared" si="31"/>
        <v>0</v>
      </c>
    </row>
    <row r="287" spans="2:15" ht="12.75" hidden="1">
      <c r="B287" s="3" t="s">
        <v>34</v>
      </c>
      <c r="J287" s="21">
        <f t="shared" si="32"/>
        <v>0</v>
      </c>
      <c r="K287" s="20">
        <f t="shared" si="33"/>
        <v>0</v>
      </c>
      <c r="L287" s="19">
        <f t="shared" si="29"/>
        <v>60</v>
      </c>
      <c r="N287" s="19">
        <f t="shared" si="30"/>
        <v>60</v>
      </c>
      <c r="O287" s="23">
        <f t="shared" si="31"/>
        <v>0</v>
      </c>
    </row>
    <row r="288" spans="1:15" ht="12.75">
      <c r="A288">
        <v>24</v>
      </c>
      <c r="B288">
        <v>0</v>
      </c>
      <c r="C288" t="e">
        <f>DGET(List3!$A$2:$E$999,2,$B287:B288)</f>
        <v>#VALUE!</v>
      </c>
      <c r="D288" t="e">
        <f>DGET(List3!$A$2:$E$999,3,$B287:$B288)</f>
        <v>#VALUE!</v>
      </c>
      <c r="E288" s="4" t="e">
        <f>DGET(List3!$A$2:$E$999,4,$B287:$B288)</f>
        <v>#VALUE!</v>
      </c>
      <c r="F288" s="4" t="e">
        <f>DGET(List3!$A$2:$E$999,5,$B287:$B288)</f>
        <v>#VALUE!</v>
      </c>
      <c r="J288" s="21">
        <f t="shared" si="32"/>
        <v>0</v>
      </c>
      <c r="K288" s="20">
        <f t="shared" si="33"/>
        <v>0</v>
      </c>
      <c r="L288" s="19">
        <f t="shared" si="29"/>
        <v>60</v>
      </c>
      <c r="N288" s="19">
        <f t="shared" si="30"/>
        <v>60</v>
      </c>
      <c r="O288" s="23">
        <f t="shared" si="31"/>
        <v>0</v>
      </c>
    </row>
    <row r="289" spans="2:15" ht="12.75" hidden="1">
      <c r="B289" s="3" t="s">
        <v>34</v>
      </c>
      <c r="J289" s="21">
        <f t="shared" si="32"/>
        <v>0</v>
      </c>
      <c r="K289" s="20">
        <f t="shared" si="33"/>
        <v>0</v>
      </c>
      <c r="L289" s="19">
        <f t="shared" si="29"/>
        <v>60</v>
      </c>
      <c r="N289" s="19">
        <f t="shared" si="30"/>
        <v>60</v>
      </c>
      <c r="O289" s="23">
        <f t="shared" si="31"/>
        <v>0</v>
      </c>
    </row>
    <row r="290" spans="1:15" ht="12.75">
      <c r="A290">
        <v>25</v>
      </c>
      <c r="B290">
        <v>0</v>
      </c>
      <c r="C290" t="e">
        <f>DGET(List3!$A$2:$E$999,2,$B289:B290)</f>
        <v>#VALUE!</v>
      </c>
      <c r="D290" t="e">
        <f>DGET(List3!$A$2:$E$999,3,$B289:$B290)</f>
        <v>#VALUE!</v>
      </c>
      <c r="E290" s="4" t="e">
        <f>DGET(List3!$A$2:$E$999,4,$B289:$B290)</f>
        <v>#VALUE!</v>
      </c>
      <c r="F290" s="4" t="e">
        <f>DGET(List3!$A$2:$E$999,5,$B289:$B290)</f>
        <v>#VALUE!</v>
      </c>
      <c r="J290" s="21">
        <f t="shared" si="32"/>
        <v>0</v>
      </c>
      <c r="K290" s="20">
        <f t="shared" si="33"/>
        <v>0</v>
      </c>
      <c r="L290" s="19">
        <f t="shared" si="29"/>
        <v>60</v>
      </c>
      <c r="N290" s="19">
        <f t="shared" si="30"/>
        <v>60</v>
      </c>
      <c r="O290" s="23">
        <f t="shared" si="31"/>
        <v>0</v>
      </c>
    </row>
    <row r="291" spans="2:15" ht="12.75" hidden="1">
      <c r="B291" s="3" t="s">
        <v>34</v>
      </c>
      <c r="J291" s="21">
        <f t="shared" si="32"/>
        <v>0</v>
      </c>
      <c r="K291" s="20">
        <f t="shared" si="33"/>
        <v>0</v>
      </c>
      <c r="L291" s="19">
        <f t="shared" si="29"/>
        <v>60</v>
      </c>
      <c r="N291" s="19">
        <f t="shared" si="30"/>
        <v>60</v>
      </c>
      <c r="O291" s="23">
        <f t="shared" si="31"/>
        <v>0</v>
      </c>
    </row>
    <row r="292" spans="1:15" ht="12.75">
      <c r="A292">
        <v>26</v>
      </c>
      <c r="B292">
        <v>0</v>
      </c>
      <c r="C292" t="e">
        <f>DGET(List3!$A$2:$E$999,2,$B291:B292)</f>
        <v>#VALUE!</v>
      </c>
      <c r="D292" t="e">
        <f>DGET(List3!$A$2:$E$999,3,$B291:$B292)</f>
        <v>#VALUE!</v>
      </c>
      <c r="E292" s="4" t="e">
        <f>DGET(List3!$A$2:$E$999,4,$B291:$B292)</f>
        <v>#VALUE!</v>
      </c>
      <c r="F292" s="4" t="e">
        <f>DGET(List3!$A$2:$E$999,5,$B291:$B292)</f>
        <v>#VALUE!</v>
      </c>
      <c r="J292" s="21">
        <f t="shared" si="32"/>
        <v>0</v>
      </c>
      <c r="K292" s="20">
        <f t="shared" si="33"/>
        <v>0</v>
      </c>
      <c r="L292" s="19">
        <f t="shared" si="29"/>
        <v>60</v>
      </c>
      <c r="N292" s="19">
        <f t="shared" si="30"/>
        <v>60</v>
      </c>
      <c r="O292" s="23">
        <f t="shared" si="31"/>
        <v>0</v>
      </c>
    </row>
    <row r="293" spans="2:15" ht="12.75" hidden="1">
      <c r="B293" s="3" t="s">
        <v>34</v>
      </c>
      <c r="J293" s="21">
        <f t="shared" si="32"/>
        <v>0</v>
      </c>
      <c r="K293" s="20">
        <f t="shared" si="33"/>
        <v>0</v>
      </c>
      <c r="L293" s="19">
        <f t="shared" si="29"/>
        <v>60</v>
      </c>
      <c r="N293" s="19">
        <f t="shared" si="30"/>
        <v>60</v>
      </c>
      <c r="O293" s="23">
        <f t="shared" si="31"/>
        <v>0</v>
      </c>
    </row>
    <row r="294" spans="1:15" ht="12.75">
      <c r="A294">
        <v>27</v>
      </c>
      <c r="B294">
        <v>0</v>
      </c>
      <c r="C294" t="e">
        <f>DGET(List3!$A$2:$E$999,2,$B293:B294)</f>
        <v>#VALUE!</v>
      </c>
      <c r="D294" t="e">
        <f>DGET(List3!$A$2:$E$999,3,$B293:$B294)</f>
        <v>#VALUE!</v>
      </c>
      <c r="E294" s="4" t="e">
        <f>DGET(List3!$A$2:$E$999,4,$B293:$B294)</f>
        <v>#VALUE!</v>
      </c>
      <c r="F294" s="4" t="e">
        <f>DGET(List3!$A$2:$E$999,5,$B293:$B294)</f>
        <v>#VALUE!</v>
      </c>
      <c r="J294" s="21">
        <f t="shared" si="32"/>
        <v>0</v>
      </c>
      <c r="K294" s="20">
        <f t="shared" si="33"/>
        <v>0</v>
      </c>
      <c r="L294" s="19">
        <f t="shared" si="29"/>
        <v>60</v>
      </c>
      <c r="N294" s="19">
        <f t="shared" si="30"/>
        <v>60</v>
      </c>
      <c r="O294" s="23">
        <f t="shared" si="31"/>
        <v>0</v>
      </c>
    </row>
    <row r="295" spans="2:15" ht="12.75" hidden="1">
      <c r="B295" s="3" t="s">
        <v>34</v>
      </c>
      <c r="J295" s="21">
        <f t="shared" si="32"/>
        <v>0</v>
      </c>
      <c r="K295" s="20">
        <f t="shared" si="33"/>
        <v>0</v>
      </c>
      <c r="L295" s="19">
        <f t="shared" si="29"/>
        <v>60</v>
      </c>
      <c r="N295" s="19">
        <f t="shared" si="30"/>
        <v>60</v>
      </c>
      <c r="O295" s="23">
        <f t="shared" si="31"/>
        <v>0</v>
      </c>
    </row>
    <row r="296" spans="1:15" ht="12.75">
      <c r="A296">
        <v>28</v>
      </c>
      <c r="B296">
        <v>0</v>
      </c>
      <c r="C296" t="e">
        <f>DGET(List3!$A$2:$E$999,2,$B295:B296)</f>
        <v>#VALUE!</v>
      </c>
      <c r="D296" t="e">
        <f>DGET(List3!$A$2:$E$999,3,$B295:$B296)</f>
        <v>#VALUE!</v>
      </c>
      <c r="E296" s="4" t="e">
        <f>DGET(List3!$A$2:$E$999,4,$B295:$B296)</f>
        <v>#VALUE!</v>
      </c>
      <c r="F296" s="4" t="e">
        <f>DGET(List3!$A$2:$E$999,5,$B295:$B296)</f>
        <v>#VALUE!</v>
      </c>
      <c r="J296" s="21">
        <f t="shared" si="32"/>
        <v>0</v>
      </c>
      <c r="K296" s="20">
        <f t="shared" si="33"/>
        <v>0</v>
      </c>
      <c r="L296" s="19">
        <f t="shared" si="29"/>
        <v>60</v>
      </c>
      <c r="N296" s="19">
        <f t="shared" si="30"/>
        <v>60</v>
      </c>
      <c r="O296" s="23">
        <f t="shared" si="31"/>
        <v>0</v>
      </c>
    </row>
    <row r="297" spans="2:15" ht="12.75" hidden="1">
      <c r="B297" s="3" t="s">
        <v>34</v>
      </c>
      <c r="J297" s="21">
        <f t="shared" si="32"/>
        <v>0</v>
      </c>
      <c r="K297" s="20">
        <f t="shared" si="33"/>
        <v>0</v>
      </c>
      <c r="L297" s="19">
        <f t="shared" si="29"/>
        <v>60</v>
      </c>
      <c r="N297" s="19">
        <f t="shared" si="30"/>
        <v>60</v>
      </c>
      <c r="O297" s="23">
        <f t="shared" si="31"/>
        <v>0</v>
      </c>
    </row>
    <row r="298" spans="1:15" ht="12.75">
      <c r="A298">
        <v>29</v>
      </c>
      <c r="B298">
        <v>0</v>
      </c>
      <c r="C298" t="e">
        <f>DGET(List3!$A$2:$E$999,2,$B297:B298)</f>
        <v>#VALUE!</v>
      </c>
      <c r="D298" t="e">
        <f>DGET(List3!$A$2:$E$999,3,$B297:$B298)</f>
        <v>#VALUE!</v>
      </c>
      <c r="E298" s="4" t="e">
        <f>DGET(List3!$A$2:$E$999,4,$B297:$B298)</f>
        <v>#VALUE!</v>
      </c>
      <c r="F298" s="4" t="e">
        <f>DGET(List3!$A$2:$E$999,5,$B297:$B298)</f>
        <v>#VALUE!</v>
      </c>
      <c r="J298" s="21">
        <f t="shared" si="32"/>
        <v>0</v>
      </c>
      <c r="K298" s="20">
        <f t="shared" si="33"/>
        <v>0</v>
      </c>
      <c r="L298" s="19">
        <f t="shared" si="29"/>
        <v>60</v>
      </c>
      <c r="N298" s="19">
        <f t="shared" si="30"/>
        <v>60</v>
      </c>
      <c r="O298" s="23">
        <f t="shared" si="31"/>
        <v>0</v>
      </c>
    </row>
    <row r="299" spans="2:15" ht="12.75" hidden="1">
      <c r="B299" s="3" t="s">
        <v>34</v>
      </c>
      <c r="J299" s="21">
        <f t="shared" si="32"/>
        <v>0</v>
      </c>
      <c r="K299" s="20">
        <f t="shared" si="33"/>
        <v>0</v>
      </c>
      <c r="L299" s="19">
        <f t="shared" si="29"/>
        <v>60</v>
      </c>
      <c r="N299" s="19">
        <f t="shared" si="30"/>
        <v>60</v>
      </c>
      <c r="O299" s="23">
        <f t="shared" si="31"/>
        <v>0</v>
      </c>
    </row>
    <row r="300" spans="1:15" ht="12.75">
      <c r="A300">
        <v>30</v>
      </c>
      <c r="B300">
        <v>0</v>
      </c>
      <c r="C300" t="e">
        <f>DGET(List3!$A$2:$E$999,2,$B299:B300)</f>
        <v>#VALUE!</v>
      </c>
      <c r="D300" t="e">
        <f>DGET(List3!$A$2:$E$999,3,$B299:$B300)</f>
        <v>#VALUE!</v>
      </c>
      <c r="E300" s="4" t="e">
        <f>DGET(List3!$A$2:$E$999,4,$B299:$B300)</f>
        <v>#VALUE!</v>
      </c>
      <c r="F300" s="4" t="e">
        <f>DGET(List3!$A$2:$E$999,5,$B299:$B300)</f>
        <v>#VALUE!</v>
      </c>
      <c r="J300" s="21">
        <f t="shared" si="32"/>
        <v>0</v>
      </c>
      <c r="K300" s="20">
        <f t="shared" si="33"/>
        <v>0</v>
      </c>
      <c r="L300" s="19">
        <f t="shared" si="29"/>
        <v>60</v>
      </c>
      <c r="N300" s="19">
        <f t="shared" si="30"/>
        <v>60</v>
      </c>
      <c r="O300" s="23">
        <f t="shared" si="31"/>
        <v>0</v>
      </c>
    </row>
    <row r="301" ht="12.75">
      <c r="K301" s="20"/>
    </row>
    <row r="302" spans="2:11" ht="15.75">
      <c r="B302" s="60" t="s">
        <v>520</v>
      </c>
      <c r="C302" s="60"/>
      <c r="D302" s="60"/>
      <c r="K302" s="20"/>
    </row>
    <row r="303" spans="2:15" ht="12.75">
      <c r="B303" s="3" t="s">
        <v>34</v>
      </c>
      <c r="C303" s="1" t="s">
        <v>0</v>
      </c>
      <c r="D303" s="1" t="s">
        <v>1</v>
      </c>
      <c r="E303" s="1" t="s">
        <v>2</v>
      </c>
      <c r="F303" s="1" t="s">
        <v>3</v>
      </c>
      <c r="G303" s="1" t="s">
        <v>4</v>
      </c>
      <c r="H303" s="1">
        <v>2</v>
      </c>
      <c r="I303" s="1" t="s">
        <v>5</v>
      </c>
      <c r="J303" s="1" t="s">
        <v>9</v>
      </c>
      <c r="K303" s="1" t="s">
        <v>10</v>
      </c>
      <c r="L303" s="22" t="s">
        <v>528</v>
      </c>
      <c r="M303" s="1" t="s">
        <v>529</v>
      </c>
      <c r="N303" s="1" t="s">
        <v>530</v>
      </c>
      <c r="O303" s="1" t="s">
        <v>527</v>
      </c>
    </row>
    <row r="304" spans="1:15" ht="12.75">
      <c r="A304">
        <v>1</v>
      </c>
      <c r="B304">
        <v>0</v>
      </c>
      <c r="C304" t="e">
        <f>DGET(List3!$A$2:$E$999,2,$B303:B304)</f>
        <v>#VALUE!</v>
      </c>
      <c r="D304" t="e">
        <f>DGET(List3!$A$2:$E$999,3,$B303:$B304)</f>
        <v>#VALUE!</v>
      </c>
      <c r="E304" s="4" t="e">
        <f>DGET(List3!$A$2:$E$999,4,$B303:$B304)</f>
        <v>#VALUE!</v>
      </c>
      <c r="F304" s="4" t="e">
        <f>DGET(List3!$A$2:$E$999,5,$B303:$B304)</f>
        <v>#VALUE!</v>
      </c>
      <c r="J304" s="21">
        <f aca="true" t="shared" si="34" ref="J304:J335">SUM(G304:I304)</f>
        <v>0</v>
      </c>
      <c r="K304" s="20">
        <f aca="true" t="shared" si="35" ref="K304:K335">MAX(G304:I304)-MIN(G304:I304)</f>
        <v>0</v>
      </c>
      <c r="L304" s="19">
        <f aca="true" t="shared" si="36" ref="L304:L360">60-(J304-$J$363)</f>
        <v>60</v>
      </c>
      <c r="M304" s="19">
        <v>5</v>
      </c>
      <c r="N304" s="19">
        <f>L304+M304</f>
        <v>65</v>
      </c>
      <c r="O304" s="23">
        <f>J304/4</f>
        <v>0</v>
      </c>
    </row>
    <row r="305" spans="2:15" ht="12.75" hidden="1">
      <c r="B305" s="3" t="s">
        <v>34</v>
      </c>
      <c r="J305" s="21">
        <f t="shared" si="34"/>
        <v>0</v>
      </c>
      <c r="K305" s="20">
        <f t="shared" si="35"/>
        <v>0</v>
      </c>
      <c r="L305" s="19">
        <f t="shared" si="36"/>
        <v>60</v>
      </c>
      <c r="O305" s="23">
        <f aca="true" t="shared" si="37" ref="O305:O360">J305/4</f>
        <v>0</v>
      </c>
    </row>
    <row r="306" spans="1:15" ht="12.75">
      <c r="A306">
        <v>2</v>
      </c>
      <c r="B306">
        <v>0</v>
      </c>
      <c r="C306" t="e">
        <f>DGET(List3!$A$2:$E$999,2,$B305:B306)</f>
        <v>#VALUE!</v>
      </c>
      <c r="D306" t="e">
        <f>DGET(List3!$A$2:$E$999,3,$B305:$B306)</f>
        <v>#VALUE!</v>
      </c>
      <c r="E306" s="4" t="e">
        <f>DGET(List3!$A$2:$E$999,4,$B305:$B306)</f>
        <v>#VALUE!</v>
      </c>
      <c r="F306" s="4" t="e">
        <f>DGET(List3!$A$2:$E$999,5,$B305:$B306)</f>
        <v>#VALUE!</v>
      </c>
      <c r="J306" s="21">
        <f t="shared" si="34"/>
        <v>0</v>
      </c>
      <c r="K306" s="20">
        <f t="shared" si="35"/>
        <v>0</v>
      </c>
      <c r="L306" s="19">
        <f t="shared" si="36"/>
        <v>60</v>
      </c>
      <c r="M306" s="19">
        <v>3</v>
      </c>
      <c r="N306" s="19">
        <f>M306+L306</f>
        <v>63</v>
      </c>
      <c r="O306" s="23">
        <f t="shared" si="37"/>
        <v>0</v>
      </c>
    </row>
    <row r="307" spans="2:15" ht="12.75" hidden="1">
      <c r="B307" s="3" t="s">
        <v>34</v>
      </c>
      <c r="J307" s="21">
        <f t="shared" si="34"/>
        <v>0</v>
      </c>
      <c r="K307" s="20">
        <f t="shared" si="35"/>
        <v>0</v>
      </c>
      <c r="L307" s="19">
        <f t="shared" si="36"/>
        <v>60</v>
      </c>
      <c r="O307" s="23">
        <f t="shared" si="37"/>
        <v>0</v>
      </c>
    </row>
    <row r="308" spans="1:15" ht="12.75">
      <c r="A308">
        <v>3</v>
      </c>
      <c r="B308">
        <v>0</v>
      </c>
      <c r="C308" t="e">
        <f>DGET(List3!$A$2:$E$999,2,$B307:B308)</f>
        <v>#VALUE!</v>
      </c>
      <c r="D308" t="e">
        <f>DGET(List3!$A$2:$E$999,3,$B307:$B308)</f>
        <v>#VALUE!</v>
      </c>
      <c r="E308" s="4" t="e">
        <f>DGET(List3!$A$2:$E$999,4,$B307:$B308)</f>
        <v>#VALUE!</v>
      </c>
      <c r="F308" s="4" t="e">
        <f>DGET(List3!$A$2:$E$999,5,$B307:$B308)</f>
        <v>#VALUE!</v>
      </c>
      <c r="J308" s="21">
        <f t="shared" si="34"/>
        <v>0</v>
      </c>
      <c r="K308" s="20">
        <f t="shared" si="35"/>
        <v>0</v>
      </c>
      <c r="L308" s="19">
        <f t="shared" si="36"/>
        <v>60</v>
      </c>
      <c r="M308" s="19">
        <v>1</v>
      </c>
      <c r="N308" s="19">
        <f>M308+L308</f>
        <v>61</v>
      </c>
      <c r="O308" s="23">
        <f t="shared" si="37"/>
        <v>0</v>
      </c>
    </row>
    <row r="309" spans="2:15" ht="12.75" hidden="1">
      <c r="B309" s="3" t="s">
        <v>34</v>
      </c>
      <c r="J309" s="21">
        <f t="shared" si="34"/>
        <v>0</v>
      </c>
      <c r="K309" s="20">
        <f t="shared" si="35"/>
        <v>0</v>
      </c>
      <c r="L309" s="19">
        <f t="shared" si="36"/>
        <v>60</v>
      </c>
      <c r="N309" s="19">
        <f aca="true" t="shared" si="38" ref="N309:N360">M309+L309</f>
        <v>60</v>
      </c>
      <c r="O309" s="23">
        <f t="shared" si="37"/>
        <v>0</v>
      </c>
    </row>
    <row r="310" spans="1:15" ht="12.75">
      <c r="A310">
        <v>4</v>
      </c>
      <c r="B310">
        <v>0</v>
      </c>
      <c r="C310" t="e">
        <f>DGET(List3!$A$2:$E$999,2,$B309:B310)</f>
        <v>#VALUE!</v>
      </c>
      <c r="D310" t="e">
        <f>DGET(List3!$A$2:$E$999,3,$B309:$B310)</f>
        <v>#VALUE!</v>
      </c>
      <c r="E310" s="4" t="e">
        <f>DGET(List3!$A$2:$E$999,4,$B309:$B310)</f>
        <v>#VALUE!</v>
      </c>
      <c r="F310" s="4" t="e">
        <f>DGET(List3!$A$2:$E$999,5,$B309:$B310)</f>
        <v>#VALUE!</v>
      </c>
      <c r="J310" s="21">
        <f t="shared" si="34"/>
        <v>0</v>
      </c>
      <c r="K310" s="20">
        <f t="shared" si="35"/>
        <v>0</v>
      </c>
      <c r="L310" s="19">
        <f t="shared" si="36"/>
        <v>60</v>
      </c>
      <c r="N310" s="19">
        <f t="shared" si="38"/>
        <v>60</v>
      </c>
      <c r="O310" s="23">
        <f t="shared" si="37"/>
        <v>0</v>
      </c>
    </row>
    <row r="311" spans="2:15" ht="12.75" hidden="1">
      <c r="B311" s="3" t="s">
        <v>34</v>
      </c>
      <c r="J311" s="21">
        <f t="shared" si="34"/>
        <v>0</v>
      </c>
      <c r="K311" s="20">
        <f t="shared" si="35"/>
        <v>0</v>
      </c>
      <c r="L311" s="19">
        <f t="shared" si="36"/>
        <v>60</v>
      </c>
      <c r="N311" s="19">
        <f t="shared" si="38"/>
        <v>60</v>
      </c>
      <c r="O311" s="23">
        <f t="shared" si="37"/>
        <v>0</v>
      </c>
    </row>
    <row r="312" spans="1:15" ht="12.75">
      <c r="A312">
        <v>5</v>
      </c>
      <c r="B312">
        <v>0</v>
      </c>
      <c r="C312" t="e">
        <f>DGET(List3!$A$2:$E$999,2,$B311:B312)</f>
        <v>#VALUE!</v>
      </c>
      <c r="D312" t="e">
        <f>DGET(List3!$A$2:$E$999,3,$B311:$B312)</f>
        <v>#VALUE!</v>
      </c>
      <c r="E312" s="4" t="e">
        <f>DGET(List3!$A$2:$E$999,4,$B311:$B312)</f>
        <v>#VALUE!</v>
      </c>
      <c r="F312" s="4" t="e">
        <f>DGET(List3!$A$2:$E$999,5,$B311:$B312)</f>
        <v>#VALUE!</v>
      </c>
      <c r="J312" s="21">
        <f t="shared" si="34"/>
        <v>0</v>
      </c>
      <c r="K312" s="20">
        <f t="shared" si="35"/>
        <v>0</v>
      </c>
      <c r="L312" s="19">
        <f t="shared" si="36"/>
        <v>60</v>
      </c>
      <c r="N312" s="19">
        <f t="shared" si="38"/>
        <v>60</v>
      </c>
      <c r="O312" s="23">
        <f t="shared" si="37"/>
        <v>0</v>
      </c>
    </row>
    <row r="313" spans="2:15" ht="12.75" hidden="1">
      <c r="B313" s="3" t="s">
        <v>34</v>
      </c>
      <c r="J313" s="21">
        <f t="shared" si="34"/>
        <v>0</v>
      </c>
      <c r="K313" s="20">
        <f t="shared" si="35"/>
        <v>0</v>
      </c>
      <c r="L313" s="19">
        <f t="shared" si="36"/>
        <v>60</v>
      </c>
      <c r="N313" s="19">
        <f t="shared" si="38"/>
        <v>60</v>
      </c>
      <c r="O313" s="23">
        <f t="shared" si="37"/>
        <v>0</v>
      </c>
    </row>
    <row r="314" spans="1:15" ht="12.75">
      <c r="A314">
        <v>6</v>
      </c>
      <c r="B314">
        <v>0</v>
      </c>
      <c r="C314" t="e">
        <f>DGET(List3!$A$2:$E$999,2,$B313:B314)</f>
        <v>#VALUE!</v>
      </c>
      <c r="D314" t="e">
        <f>DGET(List3!$A$2:$E$999,3,$B313:$B314)</f>
        <v>#VALUE!</v>
      </c>
      <c r="E314" s="4" t="e">
        <f>DGET(List3!$A$2:$E$999,4,$B313:$B314)</f>
        <v>#VALUE!</v>
      </c>
      <c r="F314" s="4" t="e">
        <f>DGET(List3!$A$2:$E$999,5,$B313:$B314)</f>
        <v>#VALUE!</v>
      </c>
      <c r="J314" s="21">
        <f t="shared" si="34"/>
        <v>0</v>
      </c>
      <c r="K314" s="20">
        <f t="shared" si="35"/>
        <v>0</v>
      </c>
      <c r="L314" s="19">
        <f t="shared" si="36"/>
        <v>60</v>
      </c>
      <c r="N314" s="19">
        <f t="shared" si="38"/>
        <v>60</v>
      </c>
      <c r="O314" s="23">
        <f t="shared" si="37"/>
        <v>0</v>
      </c>
    </row>
    <row r="315" spans="2:15" ht="12.75" hidden="1">
      <c r="B315" s="3" t="s">
        <v>34</v>
      </c>
      <c r="J315" s="21">
        <f t="shared" si="34"/>
        <v>0</v>
      </c>
      <c r="K315" s="20">
        <f t="shared" si="35"/>
        <v>0</v>
      </c>
      <c r="L315" s="19">
        <f t="shared" si="36"/>
        <v>60</v>
      </c>
      <c r="N315" s="19">
        <f t="shared" si="38"/>
        <v>60</v>
      </c>
      <c r="O315" s="23">
        <f t="shared" si="37"/>
        <v>0</v>
      </c>
    </row>
    <row r="316" spans="1:15" ht="12.75">
      <c r="A316">
        <v>7</v>
      </c>
      <c r="B316">
        <v>0</v>
      </c>
      <c r="C316" t="e">
        <f>DGET(List3!$A$2:$E$999,2,$B315:B316)</f>
        <v>#VALUE!</v>
      </c>
      <c r="D316" t="e">
        <f>DGET(List3!$A$2:$E$999,3,$B315:$B316)</f>
        <v>#VALUE!</v>
      </c>
      <c r="E316" s="4" t="e">
        <f>DGET(List3!$A$2:$E$999,4,$B315:$B316)</f>
        <v>#VALUE!</v>
      </c>
      <c r="F316" s="4" t="e">
        <f>DGET(List3!$A$2:$E$999,5,$B315:$B316)</f>
        <v>#VALUE!</v>
      </c>
      <c r="J316" s="21">
        <f t="shared" si="34"/>
        <v>0</v>
      </c>
      <c r="K316" s="20">
        <f t="shared" si="35"/>
        <v>0</v>
      </c>
      <c r="L316" s="19">
        <f t="shared" si="36"/>
        <v>60</v>
      </c>
      <c r="N316" s="19">
        <f t="shared" si="38"/>
        <v>60</v>
      </c>
      <c r="O316" s="23">
        <f t="shared" si="37"/>
        <v>0</v>
      </c>
    </row>
    <row r="317" spans="2:15" ht="12.75" hidden="1">
      <c r="B317" s="3" t="s">
        <v>34</v>
      </c>
      <c r="J317" s="21">
        <f t="shared" si="34"/>
        <v>0</v>
      </c>
      <c r="K317" s="20">
        <f t="shared" si="35"/>
        <v>0</v>
      </c>
      <c r="L317" s="19">
        <f t="shared" si="36"/>
        <v>60</v>
      </c>
      <c r="N317" s="19">
        <f t="shared" si="38"/>
        <v>60</v>
      </c>
      <c r="O317" s="23">
        <f t="shared" si="37"/>
        <v>0</v>
      </c>
    </row>
    <row r="318" spans="1:15" ht="12.75">
      <c r="A318">
        <v>8</v>
      </c>
      <c r="B318">
        <v>0</v>
      </c>
      <c r="C318" t="e">
        <f>DGET(List3!$A$2:$E$999,2,$B317:B318)</f>
        <v>#VALUE!</v>
      </c>
      <c r="D318" t="e">
        <f>DGET(List3!$A$2:$E$999,3,$B317:$B318)</f>
        <v>#VALUE!</v>
      </c>
      <c r="E318" s="4" t="e">
        <f>DGET(List3!$A$2:$E$999,4,$B317:$B318)</f>
        <v>#VALUE!</v>
      </c>
      <c r="F318" s="4" t="e">
        <f>DGET(List3!$A$2:$E$999,5,$B317:$B318)</f>
        <v>#VALUE!</v>
      </c>
      <c r="J318" s="21">
        <f t="shared" si="34"/>
        <v>0</v>
      </c>
      <c r="K318" s="20">
        <f t="shared" si="35"/>
        <v>0</v>
      </c>
      <c r="L318" s="19">
        <f t="shared" si="36"/>
        <v>60</v>
      </c>
      <c r="N318" s="19">
        <f t="shared" si="38"/>
        <v>60</v>
      </c>
      <c r="O318" s="23">
        <f t="shared" si="37"/>
        <v>0</v>
      </c>
    </row>
    <row r="319" spans="2:15" ht="12.75" hidden="1">
      <c r="B319" s="3" t="s">
        <v>34</v>
      </c>
      <c r="J319" s="21">
        <f t="shared" si="34"/>
        <v>0</v>
      </c>
      <c r="K319" s="20">
        <f t="shared" si="35"/>
        <v>0</v>
      </c>
      <c r="L319" s="19">
        <f t="shared" si="36"/>
        <v>60</v>
      </c>
      <c r="N319" s="19">
        <f t="shared" si="38"/>
        <v>60</v>
      </c>
      <c r="O319" s="23">
        <f t="shared" si="37"/>
        <v>0</v>
      </c>
    </row>
    <row r="320" spans="1:15" ht="12.75">
      <c r="A320">
        <v>9</v>
      </c>
      <c r="B320">
        <v>0</v>
      </c>
      <c r="C320" t="e">
        <f>DGET(List3!$A$2:$E$999,2,$B319:B320)</f>
        <v>#VALUE!</v>
      </c>
      <c r="D320" t="e">
        <f>DGET(List3!$A$2:$E$999,3,$B319:$B320)</f>
        <v>#VALUE!</v>
      </c>
      <c r="E320" s="4" t="e">
        <f>DGET(List3!$A$2:$E$999,4,$B319:$B320)</f>
        <v>#VALUE!</v>
      </c>
      <c r="F320" s="4" t="e">
        <f>DGET(List3!$A$2:$E$999,5,$B319:$B320)</f>
        <v>#VALUE!</v>
      </c>
      <c r="J320" s="21">
        <f t="shared" si="34"/>
        <v>0</v>
      </c>
      <c r="K320" s="20">
        <f t="shared" si="35"/>
        <v>0</v>
      </c>
      <c r="L320" s="19">
        <f t="shared" si="36"/>
        <v>60</v>
      </c>
      <c r="N320" s="19">
        <f t="shared" si="38"/>
        <v>60</v>
      </c>
      <c r="O320" s="23">
        <f t="shared" si="37"/>
        <v>0</v>
      </c>
    </row>
    <row r="321" spans="2:15" ht="12.75" hidden="1">
      <c r="B321" s="3" t="s">
        <v>34</v>
      </c>
      <c r="J321" s="21">
        <f t="shared" si="34"/>
        <v>0</v>
      </c>
      <c r="K321" s="20">
        <f t="shared" si="35"/>
        <v>0</v>
      </c>
      <c r="L321" s="19">
        <f t="shared" si="36"/>
        <v>60</v>
      </c>
      <c r="N321" s="19">
        <f t="shared" si="38"/>
        <v>60</v>
      </c>
      <c r="O321" s="23">
        <f t="shared" si="37"/>
        <v>0</v>
      </c>
    </row>
    <row r="322" spans="1:15" ht="12.75">
      <c r="A322">
        <v>10</v>
      </c>
      <c r="B322">
        <v>0</v>
      </c>
      <c r="C322" t="e">
        <f>DGET(List3!$A$2:$E$999,2,$B321:B322)</f>
        <v>#VALUE!</v>
      </c>
      <c r="D322" t="e">
        <f>DGET(List3!$A$2:$E$999,3,$B321:$B322)</f>
        <v>#VALUE!</v>
      </c>
      <c r="E322" s="4" t="e">
        <f>DGET(List3!$A$2:$E$999,4,$B321:$B322)</f>
        <v>#VALUE!</v>
      </c>
      <c r="F322" s="4" t="e">
        <f>DGET(List3!$A$2:$E$999,5,$B321:$B322)</f>
        <v>#VALUE!</v>
      </c>
      <c r="J322" s="21">
        <f t="shared" si="34"/>
        <v>0</v>
      </c>
      <c r="K322" s="20">
        <f t="shared" si="35"/>
        <v>0</v>
      </c>
      <c r="L322" s="19">
        <f t="shared" si="36"/>
        <v>60</v>
      </c>
      <c r="N322" s="19">
        <f t="shared" si="38"/>
        <v>60</v>
      </c>
      <c r="O322" s="23">
        <f t="shared" si="37"/>
        <v>0</v>
      </c>
    </row>
    <row r="323" spans="2:15" ht="12.75" hidden="1">
      <c r="B323" s="3" t="s">
        <v>34</v>
      </c>
      <c r="J323" s="21">
        <f t="shared" si="34"/>
        <v>0</v>
      </c>
      <c r="K323" s="20">
        <f t="shared" si="35"/>
        <v>0</v>
      </c>
      <c r="L323" s="19">
        <f t="shared" si="36"/>
        <v>60</v>
      </c>
      <c r="N323" s="19">
        <f t="shared" si="38"/>
        <v>60</v>
      </c>
      <c r="O323" s="23">
        <f t="shared" si="37"/>
        <v>0</v>
      </c>
    </row>
    <row r="324" spans="1:15" ht="12.75">
      <c r="A324">
        <v>11</v>
      </c>
      <c r="B324">
        <v>0</v>
      </c>
      <c r="C324" t="e">
        <f>DGET(List3!$A$2:$E$999,2,$B323:B324)</f>
        <v>#VALUE!</v>
      </c>
      <c r="D324" t="e">
        <f>DGET(List3!$A$2:$E$999,3,$B323:$B324)</f>
        <v>#VALUE!</v>
      </c>
      <c r="E324" s="4" t="e">
        <f>DGET(List3!$A$2:$E$999,4,$B323:$B324)</f>
        <v>#VALUE!</v>
      </c>
      <c r="F324" s="4" t="e">
        <f>DGET(List3!$A$2:$E$999,5,$B323:$B324)</f>
        <v>#VALUE!</v>
      </c>
      <c r="J324" s="21">
        <f t="shared" si="34"/>
        <v>0</v>
      </c>
      <c r="K324" s="20">
        <f t="shared" si="35"/>
        <v>0</v>
      </c>
      <c r="L324" s="19">
        <f t="shared" si="36"/>
        <v>60</v>
      </c>
      <c r="N324" s="19">
        <f t="shared" si="38"/>
        <v>60</v>
      </c>
      <c r="O324" s="23">
        <f t="shared" si="37"/>
        <v>0</v>
      </c>
    </row>
    <row r="325" spans="2:15" ht="12.75" hidden="1">
      <c r="B325" s="3" t="s">
        <v>34</v>
      </c>
      <c r="J325" s="21">
        <f t="shared" si="34"/>
        <v>0</v>
      </c>
      <c r="K325" s="20">
        <f t="shared" si="35"/>
        <v>0</v>
      </c>
      <c r="L325" s="19">
        <f t="shared" si="36"/>
        <v>60</v>
      </c>
      <c r="N325" s="19">
        <f t="shared" si="38"/>
        <v>60</v>
      </c>
      <c r="O325" s="23">
        <f t="shared" si="37"/>
        <v>0</v>
      </c>
    </row>
    <row r="326" spans="1:15" ht="12.75">
      <c r="A326">
        <v>12</v>
      </c>
      <c r="B326">
        <v>0</v>
      </c>
      <c r="C326" t="e">
        <f>DGET(List3!$A$2:$E$999,2,$B325:B326)</f>
        <v>#VALUE!</v>
      </c>
      <c r="D326" t="e">
        <f>DGET(List3!$A$2:$E$999,3,$B325:$B326)</f>
        <v>#VALUE!</v>
      </c>
      <c r="E326" s="4" t="e">
        <f>DGET(List3!$A$2:$E$999,4,$B325:$B326)</f>
        <v>#VALUE!</v>
      </c>
      <c r="F326" s="4" t="e">
        <f>DGET(List3!$A$2:$E$999,5,$B325:$B326)</f>
        <v>#VALUE!</v>
      </c>
      <c r="J326" s="21">
        <f t="shared" si="34"/>
        <v>0</v>
      </c>
      <c r="K326" s="20">
        <f t="shared" si="35"/>
        <v>0</v>
      </c>
      <c r="L326" s="19">
        <f t="shared" si="36"/>
        <v>60</v>
      </c>
      <c r="N326" s="19">
        <f t="shared" si="38"/>
        <v>60</v>
      </c>
      <c r="O326" s="23">
        <f t="shared" si="37"/>
        <v>0</v>
      </c>
    </row>
    <row r="327" spans="2:15" ht="12.75" hidden="1">
      <c r="B327" s="3" t="s">
        <v>34</v>
      </c>
      <c r="J327" s="21">
        <f t="shared" si="34"/>
        <v>0</v>
      </c>
      <c r="K327" s="20">
        <f t="shared" si="35"/>
        <v>0</v>
      </c>
      <c r="L327" s="19">
        <f t="shared" si="36"/>
        <v>60</v>
      </c>
      <c r="N327" s="19">
        <f t="shared" si="38"/>
        <v>60</v>
      </c>
      <c r="O327" s="23">
        <f t="shared" si="37"/>
        <v>0</v>
      </c>
    </row>
    <row r="328" spans="1:15" ht="12.75">
      <c r="A328">
        <v>13</v>
      </c>
      <c r="B328">
        <v>0</v>
      </c>
      <c r="C328" t="e">
        <f>DGET(List3!$A$2:$E$999,2,$B327:B328)</f>
        <v>#VALUE!</v>
      </c>
      <c r="D328" t="e">
        <f>DGET(List3!$A$2:$E$999,3,$B327:$B328)</f>
        <v>#VALUE!</v>
      </c>
      <c r="E328" s="4" t="e">
        <f>DGET(List3!$A$2:$E$999,4,$B327:$B328)</f>
        <v>#VALUE!</v>
      </c>
      <c r="F328" s="4" t="e">
        <f>DGET(List3!$A$2:$E$999,5,$B327:$B328)</f>
        <v>#VALUE!</v>
      </c>
      <c r="J328" s="21">
        <f t="shared" si="34"/>
        <v>0</v>
      </c>
      <c r="K328" s="20">
        <f t="shared" si="35"/>
        <v>0</v>
      </c>
      <c r="L328" s="19">
        <f t="shared" si="36"/>
        <v>60</v>
      </c>
      <c r="N328" s="19">
        <f t="shared" si="38"/>
        <v>60</v>
      </c>
      <c r="O328" s="23">
        <f t="shared" si="37"/>
        <v>0</v>
      </c>
    </row>
    <row r="329" spans="2:15" ht="12.75" hidden="1">
      <c r="B329" s="3" t="s">
        <v>34</v>
      </c>
      <c r="J329" s="21">
        <f t="shared" si="34"/>
        <v>0</v>
      </c>
      <c r="K329" s="20">
        <f t="shared" si="35"/>
        <v>0</v>
      </c>
      <c r="L329" s="19">
        <f t="shared" si="36"/>
        <v>60</v>
      </c>
      <c r="N329" s="19">
        <f t="shared" si="38"/>
        <v>60</v>
      </c>
      <c r="O329" s="23">
        <f t="shared" si="37"/>
        <v>0</v>
      </c>
    </row>
    <row r="330" spans="1:15" ht="12.75">
      <c r="A330">
        <v>14</v>
      </c>
      <c r="B330">
        <v>0</v>
      </c>
      <c r="C330" t="e">
        <f>DGET(List3!$A$2:$E$999,2,$B329:B330)</f>
        <v>#VALUE!</v>
      </c>
      <c r="D330" t="e">
        <f>DGET(List3!$A$2:$E$999,3,$B329:$B330)</f>
        <v>#VALUE!</v>
      </c>
      <c r="E330" s="4" t="e">
        <f>DGET(List3!$A$2:$E$999,4,$B329:$B330)</f>
        <v>#VALUE!</v>
      </c>
      <c r="F330" s="4" t="e">
        <f>DGET(List3!$A$2:$E$999,5,$B329:$B330)</f>
        <v>#VALUE!</v>
      </c>
      <c r="J330" s="21">
        <f t="shared" si="34"/>
        <v>0</v>
      </c>
      <c r="K330" s="20">
        <f t="shared" si="35"/>
        <v>0</v>
      </c>
      <c r="L330" s="19">
        <f t="shared" si="36"/>
        <v>60</v>
      </c>
      <c r="N330" s="19">
        <f t="shared" si="38"/>
        <v>60</v>
      </c>
      <c r="O330" s="23">
        <f t="shared" si="37"/>
        <v>0</v>
      </c>
    </row>
    <row r="331" spans="2:15" ht="12.75" hidden="1">
      <c r="B331" s="3" t="s">
        <v>34</v>
      </c>
      <c r="J331" s="21">
        <f t="shared" si="34"/>
        <v>0</v>
      </c>
      <c r="K331" s="20">
        <f t="shared" si="35"/>
        <v>0</v>
      </c>
      <c r="L331" s="19">
        <f t="shared" si="36"/>
        <v>60</v>
      </c>
      <c r="N331" s="19">
        <f t="shared" si="38"/>
        <v>60</v>
      </c>
      <c r="O331" s="23">
        <f t="shared" si="37"/>
        <v>0</v>
      </c>
    </row>
    <row r="332" spans="1:15" ht="12.75">
      <c r="A332">
        <v>15</v>
      </c>
      <c r="B332">
        <v>0</v>
      </c>
      <c r="C332" t="e">
        <f>DGET(List3!$A$2:$E$999,2,$B331:B332)</f>
        <v>#VALUE!</v>
      </c>
      <c r="D332" t="e">
        <f>DGET(List3!$A$2:$E$999,3,$B331:$B332)</f>
        <v>#VALUE!</v>
      </c>
      <c r="E332" s="4" t="e">
        <f>DGET(List3!$A$2:$E$999,4,$B331:$B332)</f>
        <v>#VALUE!</v>
      </c>
      <c r="F332" s="4" t="e">
        <f>DGET(List3!$A$2:$E$999,5,$B331:$B332)</f>
        <v>#VALUE!</v>
      </c>
      <c r="J332" s="21">
        <f t="shared" si="34"/>
        <v>0</v>
      </c>
      <c r="K332" s="20">
        <f t="shared" si="35"/>
        <v>0</v>
      </c>
      <c r="L332" s="19">
        <f t="shared" si="36"/>
        <v>60</v>
      </c>
      <c r="N332" s="19">
        <f t="shared" si="38"/>
        <v>60</v>
      </c>
      <c r="O332" s="23">
        <f t="shared" si="37"/>
        <v>0</v>
      </c>
    </row>
    <row r="333" spans="2:15" ht="12.75" hidden="1">
      <c r="B333" s="3" t="s">
        <v>34</v>
      </c>
      <c r="J333" s="21">
        <f t="shared" si="34"/>
        <v>0</v>
      </c>
      <c r="K333" s="20">
        <f t="shared" si="35"/>
        <v>0</v>
      </c>
      <c r="L333" s="19">
        <f t="shared" si="36"/>
        <v>60</v>
      </c>
      <c r="N333" s="19">
        <f t="shared" si="38"/>
        <v>60</v>
      </c>
      <c r="O333" s="23">
        <f t="shared" si="37"/>
        <v>0</v>
      </c>
    </row>
    <row r="334" spans="1:15" ht="12.75">
      <c r="A334">
        <v>16</v>
      </c>
      <c r="B334">
        <v>0</v>
      </c>
      <c r="C334" t="e">
        <f>DGET(List3!$A$2:$E$999,2,$B333:B334)</f>
        <v>#VALUE!</v>
      </c>
      <c r="D334" t="e">
        <f>DGET(List3!$A$2:$E$999,3,$B333:$B334)</f>
        <v>#VALUE!</v>
      </c>
      <c r="E334" s="4" t="e">
        <f>DGET(List3!$A$2:$E$999,4,$B333:$B334)</f>
        <v>#VALUE!</v>
      </c>
      <c r="F334" s="4" t="e">
        <f>DGET(List3!$A$2:$E$999,5,$B333:$B334)</f>
        <v>#VALUE!</v>
      </c>
      <c r="J334" s="21">
        <f t="shared" si="34"/>
        <v>0</v>
      </c>
      <c r="K334" s="20">
        <f t="shared" si="35"/>
        <v>0</v>
      </c>
      <c r="L334" s="19">
        <f t="shared" si="36"/>
        <v>60</v>
      </c>
      <c r="N334" s="19">
        <f t="shared" si="38"/>
        <v>60</v>
      </c>
      <c r="O334" s="23">
        <f t="shared" si="37"/>
        <v>0</v>
      </c>
    </row>
    <row r="335" spans="2:15" ht="12.75" hidden="1">
      <c r="B335" s="3" t="s">
        <v>34</v>
      </c>
      <c r="J335" s="21">
        <f t="shared" si="34"/>
        <v>0</v>
      </c>
      <c r="K335" s="20">
        <f t="shared" si="35"/>
        <v>0</v>
      </c>
      <c r="L335" s="19">
        <f t="shared" si="36"/>
        <v>60</v>
      </c>
      <c r="N335" s="19">
        <f t="shared" si="38"/>
        <v>60</v>
      </c>
      <c r="O335" s="23">
        <f t="shared" si="37"/>
        <v>0</v>
      </c>
    </row>
    <row r="336" spans="1:15" ht="12.75">
      <c r="A336">
        <v>17</v>
      </c>
      <c r="B336">
        <v>0</v>
      </c>
      <c r="C336" t="e">
        <f>DGET(List3!$A$2:$E$999,2,$B335:B336)</f>
        <v>#VALUE!</v>
      </c>
      <c r="D336" t="e">
        <f>DGET(List3!$A$2:$E$999,3,$B335:$B336)</f>
        <v>#VALUE!</v>
      </c>
      <c r="E336" s="4" t="e">
        <f>DGET(List3!$A$2:$E$999,4,$B335:$B336)</f>
        <v>#VALUE!</v>
      </c>
      <c r="F336" s="4" t="e">
        <f>DGET(List3!$A$2:$E$999,5,$B335:$B336)</f>
        <v>#VALUE!</v>
      </c>
      <c r="J336" s="21">
        <f aca="true" t="shared" si="39" ref="J336:J360">SUM(G336:I336)</f>
        <v>0</v>
      </c>
      <c r="K336" s="20">
        <f aca="true" t="shared" si="40" ref="K336:K360">MAX(G336:I336)-MIN(G336:I336)</f>
        <v>0</v>
      </c>
      <c r="L336" s="19">
        <f t="shared" si="36"/>
        <v>60</v>
      </c>
      <c r="N336" s="19">
        <f t="shared" si="38"/>
        <v>60</v>
      </c>
      <c r="O336" s="23">
        <f t="shared" si="37"/>
        <v>0</v>
      </c>
    </row>
    <row r="337" spans="2:15" ht="12.75" hidden="1">
      <c r="B337" s="3" t="s">
        <v>34</v>
      </c>
      <c r="J337" s="21">
        <f t="shared" si="39"/>
        <v>0</v>
      </c>
      <c r="K337" s="20">
        <f t="shared" si="40"/>
        <v>0</v>
      </c>
      <c r="L337" s="19">
        <f t="shared" si="36"/>
        <v>60</v>
      </c>
      <c r="N337" s="19">
        <f t="shared" si="38"/>
        <v>60</v>
      </c>
      <c r="O337" s="23">
        <f t="shared" si="37"/>
        <v>0</v>
      </c>
    </row>
    <row r="338" spans="1:15" ht="12.75">
      <c r="A338">
        <v>18</v>
      </c>
      <c r="B338">
        <v>0</v>
      </c>
      <c r="C338" t="e">
        <f>DGET(List3!$A$2:$E$999,2,$B337:B338)</f>
        <v>#VALUE!</v>
      </c>
      <c r="D338" t="e">
        <f>DGET(List3!$A$2:$E$999,3,$B337:$B338)</f>
        <v>#VALUE!</v>
      </c>
      <c r="E338" s="4" t="e">
        <f>DGET(List3!$A$2:$E$999,4,$B337:$B338)</f>
        <v>#VALUE!</v>
      </c>
      <c r="F338" s="4" t="e">
        <f>DGET(List3!$A$2:$E$999,5,$B337:$B338)</f>
        <v>#VALUE!</v>
      </c>
      <c r="J338" s="21">
        <f t="shared" si="39"/>
        <v>0</v>
      </c>
      <c r="K338" s="20">
        <f t="shared" si="40"/>
        <v>0</v>
      </c>
      <c r="L338" s="19">
        <f t="shared" si="36"/>
        <v>60</v>
      </c>
      <c r="N338" s="19">
        <f t="shared" si="38"/>
        <v>60</v>
      </c>
      <c r="O338" s="23">
        <f t="shared" si="37"/>
        <v>0</v>
      </c>
    </row>
    <row r="339" spans="2:15" ht="12.75" hidden="1">
      <c r="B339" s="3" t="s">
        <v>34</v>
      </c>
      <c r="J339" s="21">
        <f t="shared" si="39"/>
        <v>0</v>
      </c>
      <c r="K339" s="20">
        <f t="shared" si="40"/>
        <v>0</v>
      </c>
      <c r="L339" s="19">
        <f t="shared" si="36"/>
        <v>60</v>
      </c>
      <c r="N339" s="19">
        <f t="shared" si="38"/>
        <v>60</v>
      </c>
      <c r="O339" s="23">
        <f t="shared" si="37"/>
        <v>0</v>
      </c>
    </row>
    <row r="340" spans="1:15" ht="12.75">
      <c r="A340">
        <v>19</v>
      </c>
      <c r="B340">
        <v>0</v>
      </c>
      <c r="C340" t="e">
        <f>DGET(List3!$A$2:$E$999,2,$B339:B340)</f>
        <v>#VALUE!</v>
      </c>
      <c r="D340" t="e">
        <f>DGET(List3!$A$2:$E$999,3,$B339:$B340)</f>
        <v>#VALUE!</v>
      </c>
      <c r="E340" s="4" t="e">
        <f>DGET(List3!$A$2:$E$999,4,$B339:$B340)</f>
        <v>#VALUE!</v>
      </c>
      <c r="F340" s="4" t="e">
        <f>DGET(List3!$A$2:$E$999,5,$B339:$B340)</f>
        <v>#VALUE!</v>
      </c>
      <c r="J340" s="21">
        <f t="shared" si="39"/>
        <v>0</v>
      </c>
      <c r="K340" s="20">
        <f t="shared" si="40"/>
        <v>0</v>
      </c>
      <c r="L340" s="19">
        <f t="shared" si="36"/>
        <v>60</v>
      </c>
      <c r="N340" s="19">
        <f t="shared" si="38"/>
        <v>60</v>
      </c>
      <c r="O340" s="23">
        <f t="shared" si="37"/>
        <v>0</v>
      </c>
    </row>
    <row r="341" spans="2:15" ht="12.75" hidden="1">
      <c r="B341" s="3" t="s">
        <v>34</v>
      </c>
      <c r="J341" s="21">
        <f t="shared" si="39"/>
        <v>0</v>
      </c>
      <c r="K341" s="20">
        <f t="shared" si="40"/>
        <v>0</v>
      </c>
      <c r="L341" s="19">
        <f t="shared" si="36"/>
        <v>60</v>
      </c>
      <c r="N341" s="19">
        <f t="shared" si="38"/>
        <v>60</v>
      </c>
      <c r="O341" s="23">
        <f t="shared" si="37"/>
        <v>0</v>
      </c>
    </row>
    <row r="342" spans="1:15" ht="12.75">
      <c r="A342">
        <v>20</v>
      </c>
      <c r="B342">
        <v>0</v>
      </c>
      <c r="C342" t="e">
        <f>DGET(List3!$A$2:$E$999,2,$B341:B342)</f>
        <v>#VALUE!</v>
      </c>
      <c r="D342" t="e">
        <f>DGET(List3!$A$2:$E$999,3,$B341:$B342)</f>
        <v>#VALUE!</v>
      </c>
      <c r="E342" s="4" t="e">
        <f>DGET(List3!$A$2:$E$999,4,$B341:$B342)</f>
        <v>#VALUE!</v>
      </c>
      <c r="F342" s="4" t="e">
        <f>DGET(List3!$A$2:$E$999,5,$B341:$B342)</f>
        <v>#VALUE!</v>
      </c>
      <c r="J342" s="21">
        <f t="shared" si="39"/>
        <v>0</v>
      </c>
      <c r="K342" s="20">
        <f t="shared" si="40"/>
        <v>0</v>
      </c>
      <c r="L342" s="19">
        <f t="shared" si="36"/>
        <v>60</v>
      </c>
      <c r="N342" s="19">
        <f t="shared" si="38"/>
        <v>60</v>
      </c>
      <c r="O342" s="23">
        <f t="shared" si="37"/>
        <v>0</v>
      </c>
    </row>
    <row r="343" spans="2:15" ht="12.75" hidden="1">
      <c r="B343" s="3" t="s">
        <v>34</v>
      </c>
      <c r="J343" s="21">
        <f t="shared" si="39"/>
        <v>0</v>
      </c>
      <c r="K343" s="20">
        <f t="shared" si="40"/>
        <v>0</v>
      </c>
      <c r="L343" s="19">
        <f t="shared" si="36"/>
        <v>60</v>
      </c>
      <c r="N343" s="19">
        <f t="shared" si="38"/>
        <v>60</v>
      </c>
      <c r="O343" s="23">
        <f t="shared" si="37"/>
        <v>0</v>
      </c>
    </row>
    <row r="344" spans="1:15" ht="12.75">
      <c r="A344">
        <v>21</v>
      </c>
      <c r="B344">
        <v>0</v>
      </c>
      <c r="C344" t="e">
        <f>DGET(List3!$A$2:$E$999,2,$B343:B344)</f>
        <v>#VALUE!</v>
      </c>
      <c r="D344" t="e">
        <f>DGET(List3!$A$2:$E$999,3,$B343:$B344)</f>
        <v>#VALUE!</v>
      </c>
      <c r="E344" s="4" t="e">
        <f>DGET(List3!$A$2:$E$999,4,$B343:$B344)</f>
        <v>#VALUE!</v>
      </c>
      <c r="F344" s="4" t="e">
        <f>DGET(List3!$A$2:$E$999,5,$B343:$B344)</f>
        <v>#VALUE!</v>
      </c>
      <c r="J344" s="21">
        <f t="shared" si="39"/>
        <v>0</v>
      </c>
      <c r="K344" s="20">
        <f t="shared" si="40"/>
        <v>0</v>
      </c>
      <c r="L344" s="19">
        <f t="shared" si="36"/>
        <v>60</v>
      </c>
      <c r="N344" s="19">
        <f t="shared" si="38"/>
        <v>60</v>
      </c>
      <c r="O344" s="23">
        <f t="shared" si="37"/>
        <v>0</v>
      </c>
    </row>
    <row r="345" spans="2:15" ht="12.75" hidden="1">
      <c r="B345" s="3" t="s">
        <v>34</v>
      </c>
      <c r="J345" s="21">
        <f t="shared" si="39"/>
        <v>0</v>
      </c>
      <c r="K345" s="20">
        <f t="shared" si="40"/>
        <v>0</v>
      </c>
      <c r="L345" s="19">
        <f t="shared" si="36"/>
        <v>60</v>
      </c>
      <c r="N345" s="19">
        <f t="shared" si="38"/>
        <v>60</v>
      </c>
      <c r="O345" s="23">
        <f t="shared" si="37"/>
        <v>0</v>
      </c>
    </row>
    <row r="346" spans="1:15" ht="12.75">
      <c r="A346">
        <v>22</v>
      </c>
      <c r="B346">
        <v>0</v>
      </c>
      <c r="C346" t="e">
        <f>DGET(List3!$A$2:$E$999,2,$B345:B346)</f>
        <v>#VALUE!</v>
      </c>
      <c r="D346" t="e">
        <f>DGET(List3!$A$2:$E$999,3,$B345:$B346)</f>
        <v>#VALUE!</v>
      </c>
      <c r="E346" s="4" t="e">
        <f>DGET(List3!$A$2:$E$999,4,$B345:$B346)</f>
        <v>#VALUE!</v>
      </c>
      <c r="F346" s="4" t="e">
        <f>DGET(List3!$A$2:$E$999,5,$B345:$B346)</f>
        <v>#VALUE!</v>
      </c>
      <c r="J346" s="21">
        <f t="shared" si="39"/>
        <v>0</v>
      </c>
      <c r="K346" s="20">
        <f t="shared" si="40"/>
        <v>0</v>
      </c>
      <c r="L346" s="19">
        <f t="shared" si="36"/>
        <v>60</v>
      </c>
      <c r="N346" s="19">
        <f t="shared" si="38"/>
        <v>60</v>
      </c>
      <c r="O346" s="23">
        <f t="shared" si="37"/>
        <v>0</v>
      </c>
    </row>
    <row r="347" spans="2:15" ht="12.75" hidden="1">
      <c r="B347" s="3" t="s">
        <v>34</v>
      </c>
      <c r="J347" s="21">
        <f t="shared" si="39"/>
        <v>0</v>
      </c>
      <c r="K347" s="20">
        <f t="shared" si="40"/>
        <v>0</v>
      </c>
      <c r="L347" s="19">
        <f t="shared" si="36"/>
        <v>60</v>
      </c>
      <c r="N347" s="19">
        <f t="shared" si="38"/>
        <v>60</v>
      </c>
      <c r="O347" s="23">
        <f t="shared" si="37"/>
        <v>0</v>
      </c>
    </row>
    <row r="348" spans="1:15" ht="12.75">
      <c r="A348">
        <v>23</v>
      </c>
      <c r="B348">
        <v>0</v>
      </c>
      <c r="C348" t="e">
        <f>DGET(List3!$A$2:$E$999,2,$B347:B348)</f>
        <v>#VALUE!</v>
      </c>
      <c r="D348" t="e">
        <f>DGET(List3!$A$2:$E$999,3,$B347:$B348)</f>
        <v>#VALUE!</v>
      </c>
      <c r="E348" s="4" t="e">
        <f>DGET(List3!$A$2:$E$999,4,$B347:$B348)</f>
        <v>#VALUE!</v>
      </c>
      <c r="F348" s="4" t="e">
        <f>DGET(List3!$A$2:$E$999,5,$B347:$B348)</f>
        <v>#VALUE!</v>
      </c>
      <c r="J348" s="21">
        <f t="shared" si="39"/>
        <v>0</v>
      </c>
      <c r="K348" s="20">
        <f t="shared" si="40"/>
        <v>0</v>
      </c>
      <c r="L348" s="19">
        <f t="shared" si="36"/>
        <v>60</v>
      </c>
      <c r="N348" s="19">
        <f t="shared" si="38"/>
        <v>60</v>
      </c>
      <c r="O348" s="23">
        <f t="shared" si="37"/>
        <v>0</v>
      </c>
    </row>
    <row r="349" spans="2:15" ht="12.75" hidden="1">
      <c r="B349" s="3" t="s">
        <v>34</v>
      </c>
      <c r="J349" s="21">
        <f t="shared" si="39"/>
        <v>0</v>
      </c>
      <c r="K349" s="20">
        <f t="shared" si="40"/>
        <v>0</v>
      </c>
      <c r="L349" s="19">
        <f t="shared" si="36"/>
        <v>60</v>
      </c>
      <c r="N349" s="19">
        <f t="shared" si="38"/>
        <v>60</v>
      </c>
      <c r="O349" s="23">
        <f t="shared" si="37"/>
        <v>0</v>
      </c>
    </row>
    <row r="350" spans="1:15" ht="12.75">
      <c r="A350">
        <v>24</v>
      </c>
      <c r="B350">
        <v>0</v>
      </c>
      <c r="C350" t="e">
        <f>DGET(List3!$A$2:$E$999,2,$B349:B350)</f>
        <v>#VALUE!</v>
      </c>
      <c r="D350" t="e">
        <f>DGET(List3!$A$2:$E$999,3,$B349:$B350)</f>
        <v>#VALUE!</v>
      </c>
      <c r="E350" s="4" t="e">
        <f>DGET(List3!$A$2:$E$999,4,$B349:$B350)</f>
        <v>#VALUE!</v>
      </c>
      <c r="F350" s="4" t="e">
        <f>DGET(List3!$A$2:$E$999,5,$B349:$B350)</f>
        <v>#VALUE!</v>
      </c>
      <c r="J350" s="21">
        <f t="shared" si="39"/>
        <v>0</v>
      </c>
      <c r="K350" s="20">
        <f t="shared" si="40"/>
        <v>0</v>
      </c>
      <c r="L350" s="19">
        <f t="shared" si="36"/>
        <v>60</v>
      </c>
      <c r="N350" s="19">
        <f t="shared" si="38"/>
        <v>60</v>
      </c>
      <c r="O350" s="23">
        <f t="shared" si="37"/>
        <v>0</v>
      </c>
    </row>
    <row r="351" spans="2:15" ht="12.75" hidden="1">
      <c r="B351" s="3" t="s">
        <v>34</v>
      </c>
      <c r="J351" s="21">
        <f t="shared" si="39"/>
        <v>0</v>
      </c>
      <c r="K351" s="20">
        <f t="shared" si="40"/>
        <v>0</v>
      </c>
      <c r="L351" s="19">
        <f t="shared" si="36"/>
        <v>60</v>
      </c>
      <c r="N351" s="19">
        <f t="shared" si="38"/>
        <v>60</v>
      </c>
      <c r="O351" s="23">
        <f t="shared" si="37"/>
        <v>0</v>
      </c>
    </row>
    <row r="352" spans="1:15" ht="12.75">
      <c r="A352">
        <v>25</v>
      </c>
      <c r="B352">
        <v>0</v>
      </c>
      <c r="C352" t="e">
        <f>DGET(List3!$A$2:$E$999,2,$B351:B352)</f>
        <v>#VALUE!</v>
      </c>
      <c r="D352" t="e">
        <f>DGET(List3!$A$2:$E$999,3,$B351:$B352)</f>
        <v>#VALUE!</v>
      </c>
      <c r="E352" s="4" t="e">
        <f>DGET(List3!$A$2:$E$999,4,$B351:$B352)</f>
        <v>#VALUE!</v>
      </c>
      <c r="F352" s="4" t="e">
        <f>DGET(List3!$A$2:$E$999,5,$B351:$B352)</f>
        <v>#VALUE!</v>
      </c>
      <c r="J352" s="21">
        <f t="shared" si="39"/>
        <v>0</v>
      </c>
      <c r="K352" s="20">
        <f t="shared" si="40"/>
        <v>0</v>
      </c>
      <c r="L352" s="19">
        <f t="shared" si="36"/>
        <v>60</v>
      </c>
      <c r="N352" s="19">
        <f t="shared" si="38"/>
        <v>60</v>
      </c>
      <c r="O352" s="23">
        <f t="shared" si="37"/>
        <v>0</v>
      </c>
    </row>
    <row r="353" spans="2:15" ht="12.75" hidden="1">
      <c r="B353" s="3" t="s">
        <v>34</v>
      </c>
      <c r="J353" s="21">
        <f t="shared" si="39"/>
        <v>0</v>
      </c>
      <c r="K353" s="20">
        <f t="shared" si="40"/>
        <v>0</v>
      </c>
      <c r="L353" s="19">
        <f t="shared" si="36"/>
        <v>60</v>
      </c>
      <c r="N353" s="19">
        <f t="shared" si="38"/>
        <v>60</v>
      </c>
      <c r="O353" s="23">
        <f t="shared" si="37"/>
        <v>0</v>
      </c>
    </row>
    <row r="354" spans="1:15" ht="12.75">
      <c r="A354">
        <v>26</v>
      </c>
      <c r="B354">
        <v>0</v>
      </c>
      <c r="C354" t="e">
        <f>DGET(List3!$A$2:$E$999,2,$B353:B354)</f>
        <v>#VALUE!</v>
      </c>
      <c r="D354" t="e">
        <f>DGET(List3!$A$2:$E$999,3,$B353:$B354)</f>
        <v>#VALUE!</v>
      </c>
      <c r="E354" s="4" t="e">
        <f>DGET(List3!$A$2:$E$999,4,$B353:$B354)</f>
        <v>#VALUE!</v>
      </c>
      <c r="F354" s="4" t="e">
        <f>DGET(List3!$A$2:$E$999,5,$B353:$B354)</f>
        <v>#VALUE!</v>
      </c>
      <c r="J354" s="21">
        <f t="shared" si="39"/>
        <v>0</v>
      </c>
      <c r="K354" s="20">
        <f t="shared" si="40"/>
        <v>0</v>
      </c>
      <c r="L354" s="19">
        <f t="shared" si="36"/>
        <v>60</v>
      </c>
      <c r="N354" s="19">
        <f t="shared" si="38"/>
        <v>60</v>
      </c>
      <c r="O354" s="23">
        <f t="shared" si="37"/>
        <v>0</v>
      </c>
    </row>
    <row r="355" spans="2:15" ht="12.75" hidden="1">
      <c r="B355" s="3" t="s">
        <v>34</v>
      </c>
      <c r="J355" s="21">
        <f t="shared" si="39"/>
        <v>0</v>
      </c>
      <c r="K355" s="20">
        <f t="shared" si="40"/>
        <v>0</v>
      </c>
      <c r="L355" s="19">
        <f t="shared" si="36"/>
        <v>60</v>
      </c>
      <c r="N355" s="19">
        <f t="shared" si="38"/>
        <v>60</v>
      </c>
      <c r="O355" s="23">
        <f t="shared" si="37"/>
        <v>0</v>
      </c>
    </row>
    <row r="356" spans="1:15" ht="12.75">
      <c r="A356">
        <v>27</v>
      </c>
      <c r="B356">
        <v>0</v>
      </c>
      <c r="C356" t="e">
        <f>DGET(List3!$A$2:$E$999,2,$B355:B356)</f>
        <v>#VALUE!</v>
      </c>
      <c r="D356" t="e">
        <f>DGET(List3!$A$2:$E$999,3,$B355:$B356)</f>
        <v>#VALUE!</v>
      </c>
      <c r="E356" s="4" t="e">
        <f>DGET(List3!$A$2:$E$999,4,$B355:$B356)</f>
        <v>#VALUE!</v>
      </c>
      <c r="F356" s="4" t="e">
        <f>DGET(List3!$A$2:$E$999,5,$B355:$B356)</f>
        <v>#VALUE!</v>
      </c>
      <c r="J356" s="21">
        <f t="shared" si="39"/>
        <v>0</v>
      </c>
      <c r="K356" s="20">
        <f t="shared" si="40"/>
        <v>0</v>
      </c>
      <c r="L356" s="19">
        <f t="shared" si="36"/>
        <v>60</v>
      </c>
      <c r="N356" s="19">
        <f t="shared" si="38"/>
        <v>60</v>
      </c>
      <c r="O356" s="23">
        <f t="shared" si="37"/>
        <v>0</v>
      </c>
    </row>
    <row r="357" spans="2:15" ht="12.75" hidden="1">
      <c r="B357" s="3" t="s">
        <v>34</v>
      </c>
      <c r="J357" s="21">
        <f t="shared" si="39"/>
        <v>0</v>
      </c>
      <c r="K357" s="20">
        <f t="shared" si="40"/>
        <v>0</v>
      </c>
      <c r="L357" s="19">
        <f t="shared" si="36"/>
        <v>60</v>
      </c>
      <c r="N357" s="19">
        <f t="shared" si="38"/>
        <v>60</v>
      </c>
      <c r="O357" s="23">
        <f t="shared" si="37"/>
        <v>0</v>
      </c>
    </row>
    <row r="358" spans="1:15" ht="12.75">
      <c r="A358">
        <v>28</v>
      </c>
      <c r="B358">
        <v>0</v>
      </c>
      <c r="C358" t="e">
        <f>DGET(List3!$A$2:$E$999,2,$B357:B358)</f>
        <v>#VALUE!</v>
      </c>
      <c r="D358" t="e">
        <f>DGET(List3!$A$2:$E$999,3,$B357:$B358)</f>
        <v>#VALUE!</v>
      </c>
      <c r="E358" s="4" t="e">
        <f>DGET(List3!$A$2:$E$999,4,$B357:$B358)</f>
        <v>#VALUE!</v>
      </c>
      <c r="F358" s="4" t="e">
        <f>DGET(List3!$A$2:$E$999,5,$B357:$B358)</f>
        <v>#VALUE!</v>
      </c>
      <c r="J358" s="21">
        <f t="shared" si="39"/>
        <v>0</v>
      </c>
      <c r="K358" s="20">
        <f t="shared" si="40"/>
        <v>0</v>
      </c>
      <c r="L358" s="19">
        <f t="shared" si="36"/>
        <v>60</v>
      </c>
      <c r="N358" s="19">
        <f t="shared" si="38"/>
        <v>60</v>
      </c>
      <c r="O358" s="23">
        <f t="shared" si="37"/>
        <v>0</v>
      </c>
    </row>
    <row r="359" spans="2:15" ht="12.75" hidden="1">
      <c r="B359" s="3" t="s">
        <v>34</v>
      </c>
      <c r="J359" s="21">
        <f t="shared" si="39"/>
        <v>0</v>
      </c>
      <c r="K359" s="20">
        <f t="shared" si="40"/>
        <v>0</v>
      </c>
      <c r="L359" s="19">
        <f t="shared" si="36"/>
        <v>60</v>
      </c>
      <c r="N359" s="19">
        <f t="shared" si="38"/>
        <v>60</v>
      </c>
      <c r="O359" s="23">
        <f t="shared" si="37"/>
        <v>0</v>
      </c>
    </row>
    <row r="360" spans="1:15" ht="12.75">
      <c r="A360">
        <v>29</v>
      </c>
      <c r="B360">
        <v>0</v>
      </c>
      <c r="C360" t="e">
        <f>DGET(List3!$A$2:$E$999,2,$B359:B360)</f>
        <v>#VALUE!</v>
      </c>
      <c r="D360" t="e">
        <f>DGET(List3!$A$2:$E$999,3,$B359:$B360)</f>
        <v>#VALUE!</v>
      </c>
      <c r="E360" s="4" t="e">
        <f>DGET(List3!$A$2:$E$999,4,$B359:$B360)</f>
        <v>#VALUE!</v>
      </c>
      <c r="F360" s="4" t="e">
        <f>DGET(List3!$A$2:$E$999,5,$B359:$B360)</f>
        <v>#VALUE!</v>
      </c>
      <c r="J360" s="21">
        <f t="shared" si="39"/>
        <v>0</v>
      </c>
      <c r="K360" s="20">
        <f t="shared" si="40"/>
        <v>0</v>
      </c>
      <c r="L360" s="19">
        <f t="shared" si="36"/>
        <v>60</v>
      </c>
      <c r="N360" s="19">
        <f t="shared" si="38"/>
        <v>60</v>
      </c>
      <c r="O360" s="23">
        <f t="shared" si="37"/>
        <v>0</v>
      </c>
    </row>
    <row r="361" ht="12.75" hidden="1">
      <c r="B361" s="3" t="s">
        <v>34</v>
      </c>
    </row>
    <row r="362" ht="12.75">
      <c r="B362" s="3"/>
    </row>
    <row r="363" spans="3:10" ht="12.75">
      <c r="C363" s="18" t="s">
        <v>524</v>
      </c>
      <c r="D363" s="5">
        <f>SUM(F365:F370)</f>
        <v>0</v>
      </c>
      <c r="E363" s="61" t="s">
        <v>526</v>
      </c>
      <c r="F363" s="61"/>
      <c r="G363" s="61"/>
      <c r="H363" s="61"/>
      <c r="I363" s="61"/>
      <c r="J363" s="21">
        <f>(J4+J6+J8)/3</f>
        <v>0</v>
      </c>
    </row>
    <row r="364" spans="2:4" ht="12.75">
      <c r="B364" s="3"/>
      <c r="C364" s="18" t="s">
        <v>525</v>
      </c>
      <c r="D364" s="6"/>
    </row>
    <row r="365" spans="4:6" ht="12.75">
      <c r="D365" s="18" t="s">
        <v>541</v>
      </c>
      <c r="E365">
        <f>COUNTIF($F$4:$F$92,"m")</f>
        <v>0</v>
      </c>
      <c r="F365" s="4">
        <f>E365*1.2</f>
        <v>0</v>
      </c>
    </row>
    <row r="366" spans="2:6" ht="12.75">
      <c r="B366" s="3"/>
      <c r="D366" s="18" t="s">
        <v>542</v>
      </c>
      <c r="E366">
        <f>COUNTIF($F$4:$F$92,"1")</f>
        <v>0</v>
      </c>
      <c r="F366" s="4">
        <f>E366*1.2</f>
        <v>0</v>
      </c>
    </row>
    <row r="367" spans="4:6" ht="12.75">
      <c r="D367" s="18" t="s">
        <v>543</v>
      </c>
      <c r="E367">
        <f>COUNTIF($F$4:$F$92,"2")</f>
        <v>0</v>
      </c>
      <c r="F367" s="4">
        <f>E367*1</f>
        <v>0</v>
      </c>
    </row>
    <row r="368" spans="2:6" ht="12.75">
      <c r="B368" s="3"/>
      <c r="D368" s="18" t="s">
        <v>544</v>
      </c>
      <c r="E368">
        <f>COUNTIF($F$4:$F$92,"3")</f>
        <v>0</v>
      </c>
      <c r="F368" s="4">
        <f>E368*0.7</f>
        <v>0</v>
      </c>
    </row>
    <row r="369" spans="4:6" ht="12.75">
      <c r="D369" s="18" t="s">
        <v>545</v>
      </c>
      <c r="E369">
        <f>COUNTIF($F$4:$F$92,"4")</f>
        <v>0</v>
      </c>
      <c r="F369" s="4">
        <f>E369*0.5</f>
        <v>0</v>
      </c>
    </row>
    <row r="370" spans="2:6" ht="12.75">
      <c r="B370" s="3"/>
      <c r="D370">
        <v>0</v>
      </c>
      <c r="E370">
        <f>COUNTIF($F$4:$F$92,"0")</f>
        <v>0</v>
      </c>
      <c r="F370" s="4">
        <f>E370*0.3</f>
        <v>0</v>
      </c>
    </row>
    <row r="372" ht="12.75">
      <c r="B372" s="3"/>
    </row>
    <row r="374" ht="12.75">
      <c r="B374" s="3"/>
    </row>
    <row r="376" ht="12.75">
      <c r="B376" s="3"/>
    </row>
    <row r="378" ht="12.75">
      <c r="B378" s="3"/>
    </row>
    <row r="379" ht="12.75">
      <c r="B379" s="3"/>
    </row>
    <row r="381" ht="12.75">
      <c r="B381" s="3"/>
    </row>
    <row r="383" ht="12.75">
      <c r="B383" s="3"/>
    </row>
    <row r="385" ht="12.75">
      <c r="B385" s="3"/>
    </row>
    <row r="387" ht="12.75">
      <c r="B387" s="3"/>
    </row>
    <row r="389" ht="12.75">
      <c r="B389" s="3"/>
    </row>
    <row r="391" ht="12.75">
      <c r="B391" s="3"/>
    </row>
    <row r="393" ht="12.75">
      <c r="B393" s="3"/>
    </row>
    <row r="395" ht="12.75">
      <c r="B395" s="3"/>
    </row>
    <row r="397" ht="12.75">
      <c r="B397" s="3"/>
    </row>
    <row r="399" ht="12.75">
      <c r="B399" s="3"/>
    </row>
    <row r="401" ht="12.75">
      <c r="B401" s="3"/>
    </row>
    <row r="403" ht="12.75">
      <c r="B403" s="3"/>
    </row>
    <row r="405" ht="12.75">
      <c r="B405" s="3"/>
    </row>
    <row r="407" ht="12.75">
      <c r="B407" s="3"/>
    </row>
    <row r="409" ht="12.75">
      <c r="B409" s="3"/>
    </row>
    <row r="411" ht="12.75">
      <c r="B411" s="3"/>
    </row>
    <row r="413" ht="12.75">
      <c r="B413" s="3"/>
    </row>
    <row r="415" ht="12.75">
      <c r="B415" s="3"/>
    </row>
    <row r="416" ht="12.75">
      <c r="B416" s="3"/>
    </row>
    <row r="418" ht="12.75">
      <c r="B418" s="3"/>
    </row>
    <row r="420" ht="12.75">
      <c r="B420" s="3"/>
    </row>
    <row r="422" ht="12.75">
      <c r="B422" s="3"/>
    </row>
    <row r="424" ht="12.75">
      <c r="B424" s="3"/>
    </row>
    <row r="426" ht="12.75">
      <c r="B426" s="3"/>
    </row>
    <row r="428" ht="12.75">
      <c r="B428" s="3"/>
    </row>
    <row r="430" ht="12.75">
      <c r="B430" s="3"/>
    </row>
    <row r="432" ht="12.75">
      <c r="B432" s="3"/>
    </row>
    <row r="434" ht="12.75">
      <c r="B434" s="3"/>
    </row>
    <row r="435" ht="12.75">
      <c r="B435" s="3"/>
    </row>
    <row r="437" ht="12.75">
      <c r="B437" s="3"/>
    </row>
    <row r="439" ht="12.75">
      <c r="B439" s="3"/>
    </row>
    <row r="441" ht="12.75">
      <c r="B441" s="3"/>
    </row>
    <row r="443" ht="12.75">
      <c r="B443" s="3"/>
    </row>
    <row r="445" ht="12.75">
      <c r="B445" s="3"/>
    </row>
    <row r="447" ht="12.75">
      <c r="B447" s="3"/>
    </row>
    <row r="449" ht="12.75">
      <c r="B449" s="3"/>
    </row>
    <row r="451" ht="12.75">
      <c r="B451" s="3"/>
    </row>
    <row r="453" ht="12.75">
      <c r="B453" s="3"/>
    </row>
    <row r="455" ht="12.75">
      <c r="B455" s="3"/>
    </row>
    <row r="457" ht="12.75">
      <c r="B457" s="3"/>
    </row>
    <row r="459" ht="12.75">
      <c r="B459" s="3"/>
    </row>
    <row r="461" ht="12.75">
      <c r="B461" s="3"/>
    </row>
    <row r="463" ht="12.75">
      <c r="B463" s="3"/>
    </row>
    <row r="465" ht="12.75">
      <c r="B465" s="3"/>
    </row>
    <row r="467" ht="12.75">
      <c r="B467" s="3"/>
    </row>
    <row r="469" ht="12.75">
      <c r="B469" s="3"/>
    </row>
    <row r="471" ht="12.75">
      <c r="B471" s="3"/>
    </row>
    <row r="472" ht="12.75">
      <c r="B472" s="3"/>
    </row>
    <row r="474" ht="12.75">
      <c r="B474" s="3"/>
    </row>
    <row r="476" ht="12.75">
      <c r="B476" s="3"/>
    </row>
    <row r="478" ht="12.75">
      <c r="B478" s="3"/>
    </row>
    <row r="480" ht="12.75">
      <c r="B480" s="3"/>
    </row>
    <row r="482" ht="12.75">
      <c r="B482" s="3"/>
    </row>
    <row r="484" ht="12.75">
      <c r="B484" s="3"/>
    </row>
    <row r="486" ht="12.75">
      <c r="B486" s="3"/>
    </row>
    <row r="488" ht="12.75">
      <c r="B488" s="3"/>
    </row>
    <row r="490" ht="12.75">
      <c r="B490" s="3"/>
    </row>
    <row r="491" ht="12.75">
      <c r="B491" s="3"/>
    </row>
    <row r="493" ht="12.75">
      <c r="B493" s="3"/>
    </row>
    <row r="495" ht="12.75">
      <c r="B495" s="3"/>
    </row>
    <row r="497" ht="12.75">
      <c r="B497" s="3"/>
    </row>
    <row r="499" ht="12.75">
      <c r="B499" s="3"/>
    </row>
    <row r="501" ht="12.75">
      <c r="B501" s="3"/>
    </row>
    <row r="503" ht="12.75">
      <c r="B503" s="3"/>
    </row>
    <row r="505" ht="12.75">
      <c r="B505" s="3"/>
    </row>
    <row r="507" ht="12.75">
      <c r="B507" s="3"/>
    </row>
    <row r="509" ht="12.75">
      <c r="B509" s="3"/>
    </row>
    <row r="511" ht="12.75">
      <c r="B511" s="3"/>
    </row>
    <row r="513" ht="12.75">
      <c r="B513" s="3"/>
    </row>
    <row r="515" ht="12.75">
      <c r="B515" s="3"/>
    </row>
    <row r="517" ht="12.75">
      <c r="B517" s="3"/>
    </row>
    <row r="519" ht="12.75">
      <c r="B519" s="3"/>
    </row>
    <row r="521" ht="12.75">
      <c r="B521" s="3"/>
    </row>
    <row r="523" ht="12.75">
      <c r="B523" s="3"/>
    </row>
    <row r="525" ht="12.75">
      <c r="B525" s="3"/>
    </row>
    <row r="527" ht="12.75">
      <c r="B527" s="3"/>
    </row>
    <row r="528" ht="12.75">
      <c r="B528" s="3"/>
    </row>
    <row r="530" ht="12.75">
      <c r="B530" s="3"/>
    </row>
    <row r="532" ht="12.75">
      <c r="B532" s="3"/>
    </row>
    <row r="534" ht="12.75">
      <c r="B534" s="3"/>
    </row>
    <row r="536" ht="12.75">
      <c r="B536" s="3"/>
    </row>
    <row r="538" ht="12.75">
      <c r="B538" s="3"/>
    </row>
    <row r="540" ht="12.75">
      <c r="B540" s="3"/>
    </row>
    <row r="542" ht="12.75">
      <c r="B542" s="3"/>
    </row>
    <row r="544" ht="12.75">
      <c r="B544" s="3"/>
    </row>
    <row r="546" ht="12.75">
      <c r="B546" s="3"/>
    </row>
    <row r="547" ht="12.75">
      <c r="B547" s="3"/>
    </row>
    <row r="549" ht="12.75">
      <c r="B549" s="3"/>
    </row>
    <row r="551" ht="12.75">
      <c r="B551" s="3"/>
    </row>
    <row r="553" ht="12.75">
      <c r="B553" s="3"/>
    </row>
    <row r="555" ht="12.75">
      <c r="B555" s="3"/>
    </row>
    <row r="557" ht="12.75">
      <c r="B557" s="3"/>
    </row>
    <row r="559" ht="12.75">
      <c r="B559" s="3"/>
    </row>
    <row r="561" ht="12.75">
      <c r="B561" s="3"/>
    </row>
    <row r="563" ht="12.75">
      <c r="B563" s="3"/>
    </row>
    <row r="565" ht="12.75">
      <c r="B565" s="3"/>
    </row>
    <row r="567" ht="12.75">
      <c r="B567" s="3"/>
    </row>
    <row r="569" ht="12.75">
      <c r="B569" s="3"/>
    </row>
    <row r="571" ht="12.75">
      <c r="B571" s="3"/>
    </row>
    <row r="573" ht="12.75">
      <c r="B573" s="3"/>
    </row>
    <row r="575" ht="12.75">
      <c r="B575" s="3"/>
    </row>
    <row r="577" ht="12.75">
      <c r="B577" s="3"/>
    </row>
    <row r="579" ht="12.75">
      <c r="B579" s="3"/>
    </row>
    <row r="581" ht="12.75">
      <c r="B581" s="3"/>
    </row>
    <row r="583" ht="12.75">
      <c r="B583" s="3"/>
    </row>
    <row r="584" ht="12.75">
      <c r="B584" s="3"/>
    </row>
    <row r="586" ht="12.75">
      <c r="B586" s="3"/>
    </row>
    <row r="588" ht="12.75">
      <c r="B588" s="3"/>
    </row>
    <row r="590" ht="12.75">
      <c r="B590" s="3"/>
    </row>
    <row r="592" ht="12.75">
      <c r="B592" s="3"/>
    </row>
    <row r="594" ht="12.75">
      <c r="B594" s="3"/>
    </row>
    <row r="596" ht="12.75">
      <c r="B596" s="3"/>
    </row>
    <row r="598" ht="12.75">
      <c r="B598" s="3"/>
    </row>
    <row r="600" ht="12.75">
      <c r="B600" s="3"/>
    </row>
  </sheetData>
  <mergeCells count="6">
    <mergeCell ref="B302:D302"/>
    <mergeCell ref="E363:I363"/>
    <mergeCell ref="B2:D2"/>
    <mergeCell ref="B94:D94"/>
    <mergeCell ref="B156:D156"/>
    <mergeCell ref="B240:D240"/>
  </mergeCells>
  <conditionalFormatting sqref="R4:U8">
    <cfRule type="cellIs" priority="1" dxfId="0" operator="between" stopIfTrue="1">
      <formula>17</formula>
      <formula>24</formula>
    </cfRule>
    <cfRule type="cellIs" priority="2" dxfId="1" operator="between" stopIfTrue="1">
      <formula>25</formula>
      <formula>26</formula>
    </cfRule>
    <cfRule type="cellIs" priority="3" dxfId="2" operator="between" stopIfTrue="1">
      <formula>27</formula>
      <formula>28</formula>
    </cfRule>
  </conditionalFormatting>
  <conditionalFormatting sqref="G4:I92 G96:I154 G158:I238 G242:I300 G304:I360">
    <cfRule type="cellIs" priority="4" dxfId="0" operator="between" stopIfTrue="1">
      <formula>18</formula>
      <formula>33</formula>
    </cfRule>
    <cfRule type="cellIs" priority="5" dxfId="1" operator="between" stopIfTrue="1">
      <formula>34</formula>
      <formula>35</formula>
    </cfRule>
    <cfRule type="cellIs" priority="6" dxfId="2" operator="between" stopIfTrue="1">
      <formula>36</formula>
      <formula>37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Komada</dc:creator>
  <cp:keywords/>
  <dc:description/>
  <cp:lastModifiedBy>pc</cp:lastModifiedBy>
  <cp:lastPrinted>2005-05-25T06:53:26Z</cp:lastPrinted>
  <dcterms:created xsi:type="dcterms:W3CDTF">2005-03-17T14:45:11Z</dcterms:created>
  <dcterms:modified xsi:type="dcterms:W3CDTF">2005-05-25T06:55:07Z</dcterms:modified>
  <cp:category/>
  <cp:version/>
  <cp:contentType/>
  <cp:contentStatus/>
</cp:coreProperties>
</file>