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1970" windowHeight="6690" tabRatio="697" activeTab="0"/>
  </bookViews>
  <sheets>
    <sheet name="titulka" sheetId="1" r:id="rId1"/>
    <sheet name="jednotlivci" sheetId="2" r:id="rId2"/>
    <sheet name="1.liga" sheetId="3" r:id="rId3"/>
    <sheet name="liga senioru" sheetId="4" r:id="rId4"/>
    <sheet name="liga žen" sheetId="5" r:id="rId5"/>
  </sheets>
  <definedNames>
    <definedName name="EXTRACT" localSheetId="1">'jednotlivci'!$B$91:$S$91</definedName>
    <definedName name="hráči">#REF!</definedName>
  </definedNames>
  <calcPr fullCalcOnLoad="1"/>
</workbook>
</file>

<file path=xl/sharedStrings.xml><?xml version="1.0" encoding="utf-8"?>
<sst xmlns="http://schemas.openxmlformats.org/spreadsheetml/2006/main" count="809" uniqueCount="286">
  <si>
    <t>Výsledková listina</t>
  </si>
  <si>
    <t xml:space="preserve">1.BOHEMIA TOUR 2005 </t>
  </si>
  <si>
    <t>SK Oáza Praha</t>
  </si>
  <si>
    <t>23-24.4. 2005</t>
  </si>
  <si>
    <t>Hlavní rozhodčí :</t>
  </si>
  <si>
    <t>Pom.rozhodčí :</t>
  </si>
  <si>
    <t>Jury:</t>
  </si>
  <si>
    <t xml:space="preserve">BOHEMIA TOUR  &amp;  I.liga        Sk  Oáza   Praha      23.-24.4.2005                                                             </t>
  </si>
  <si>
    <t>P.</t>
  </si>
  <si>
    <t>Jméno</t>
  </si>
  <si>
    <t>r.c.</t>
  </si>
  <si>
    <t>kat.</t>
  </si>
  <si>
    <t>v.t.</t>
  </si>
  <si>
    <t>Oddíl</t>
  </si>
  <si>
    <t>1.</t>
  </si>
  <si>
    <t>2.</t>
  </si>
  <si>
    <t>3.</t>
  </si>
  <si>
    <t>4.</t>
  </si>
  <si>
    <t>5.</t>
  </si>
  <si>
    <t>6.</t>
  </si>
  <si>
    <t>7.</t>
  </si>
  <si>
    <t>8.</t>
  </si>
  <si>
    <t>Celk.</t>
  </si>
  <si>
    <t>R-1</t>
  </si>
  <si>
    <t>R-2</t>
  </si>
  <si>
    <t>Ć</t>
  </si>
  <si>
    <t>body</t>
  </si>
  <si>
    <t>Bendová Veronika</t>
  </si>
  <si>
    <t>J</t>
  </si>
  <si>
    <t>MGC Plzeň</t>
  </si>
  <si>
    <t>Čech Vladimír</t>
  </si>
  <si>
    <t>SMG 2000 Praha</t>
  </si>
  <si>
    <t>SK Tempo Praha</t>
  </si>
  <si>
    <t>Chládek Jan</t>
  </si>
  <si>
    <t>Ječný Martin</t>
  </si>
  <si>
    <t>Jz</t>
  </si>
  <si>
    <t>9.</t>
  </si>
  <si>
    <t>Honskus Matěj</t>
  </si>
  <si>
    <t>GC Frant. Lázně</t>
  </si>
  <si>
    <t>GC 85 Rakovník</t>
  </si>
  <si>
    <t>MG Seba Tanvald</t>
  </si>
  <si>
    <t>14.</t>
  </si>
  <si>
    <t>15.</t>
  </si>
  <si>
    <t>Souček Pavel</t>
  </si>
  <si>
    <t>M</t>
  </si>
  <si>
    <t>16.</t>
  </si>
  <si>
    <t>Škaloud Vít</t>
  </si>
  <si>
    <t>17.</t>
  </si>
  <si>
    <t>Štropová Nikola</t>
  </si>
  <si>
    <t>19.</t>
  </si>
  <si>
    <t>Adam Jaroslav</t>
  </si>
  <si>
    <t>20.</t>
  </si>
  <si>
    <t>Andr Zdeněk</t>
  </si>
  <si>
    <t>21.</t>
  </si>
  <si>
    <t>Benda Lumír</t>
  </si>
  <si>
    <t>28.</t>
  </si>
  <si>
    <t>Čejka Jaroslav</t>
  </si>
  <si>
    <t>30.</t>
  </si>
  <si>
    <t>Dočkal ml. Lubomír</t>
  </si>
  <si>
    <t>34.</t>
  </si>
  <si>
    <t>Fischer Richard</t>
  </si>
  <si>
    <t>Hála Jan</t>
  </si>
  <si>
    <t>Jirásek Jiří</t>
  </si>
  <si>
    <t>Karbus Petr</t>
  </si>
  <si>
    <t>Komeda Miroslav</t>
  </si>
  <si>
    <t>MGC Hradečtí Orli</t>
  </si>
  <si>
    <t>Landa Pavel</t>
  </si>
  <si>
    <t>Lisa Miroslav</t>
  </si>
  <si>
    <t>Liška Michal</t>
  </si>
  <si>
    <t>Mach Aleš</t>
  </si>
  <si>
    <t>Malík Petr</t>
  </si>
  <si>
    <t>Meštrovič Vladimír</t>
  </si>
  <si>
    <t>Míka Jiří</t>
  </si>
  <si>
    <t>Nepimach Luboš</t>
  </si>
  <si>
    <t>Pergl Jan</t>
  </si>
  <si>
    <t>Pokorný Bohumil</t>
  </si>
  <si>
    <t>MGK Ústí n/L</t>
  </si>
  <si>
    <t>Rendl Aleš</t>
  </si>
  <si>
    <t>Santler Pavel</t>
  </si>
  <si>
    <t>Satoránský Milan</t>
  </si>
  <si>
    <t>Souček Milan</t>
  </si>
  <si>
    <t>Staněk Stanislav</t>
  </si>
  <si>
    <t>Šlapák Michal</t>
  </si>
  <si>
    <t>Tománek Martin</t>
  </si>
  <si>
    <t>Tupý Radek</t>
  </si>
  <si>
    <t>Vančura Libor</t>
  </si>
  <si>
    <t>Vozár Josef</t>
  </si>
  <si>
    <t>Vysloužil Tomáš</t>
  </si>
  <si>
    <t>Želizňák Jan</t>
  </si>
  <si>
    <t>Bireš Jan</t>
  </si>
  <si>
    <t>S</t>
  </si>
  <si>
    <t>Černý Vladimír</t>
  </si>
  <si>
    <t>Dočkal Lubomír</t>
  </si>
  <si>
    <t>Dohnal Tomáš</t>
  </si>
  <si>
    <t>Fried Zdeněk</t>
  </si>
  <si>
    <t>6. MGC Děkanka</t>
  </si>
  <si>
    <t>Kašpar Milouš</t>
  </si>
  <si>
    <t>Komada Ondřej</t>
  </si>
  <si>
    <t>Kropáček Václav</t>
  </si>
  <si>
    <t>Malík Milan</t>
  </si>
  <si>
    <t>Mužík Pavel</t>
  </si>
  <si>
    <t>Novák Libor</t>
  </si>
  <si>
    <t>Poslušný Zdeněk</t>
  </si>
  <si>
    <t>Prchal Petr</t>
  </si>
  <si>
    <t>3. MGC Děkanka</t>
  </si>
  <si>
    <t>Rosendorf Karel</t>
  </si>
  <si>
    <t>Šedek Jaroslav</t>
  </si>
  <si>
    <t>1. MGC Děkanka</t>
  </si>
  <si>
    <t>Šimon Martin</t>
  </si>
  <si>
    <t>Šobor Jan</t>
  </si>
  <si>
    <t>Ticháček Miroslav</t>
  </si>
  <si>
    <t>Vávra Zdeněk</t>
  </si>
  <si>
    <t>Vitner Václav</t>
  </si>
  <si>
    <t>Vondrák Michal</t>
  </si>
  <si>
    <t>Z</t>
  </si>
  <si>
    <t>Berková Petra</t>
  </si>
  <si>
    <t>Dočkalová Dana</t>
  </si>
  <si>
    <t>Dočkalová Jana</t>
  </si>
  <si>
    <t>Fiedlerová Jaroslava</t>
  </si>
  <si>
    <t>Hradcová Hana</t>
  </si>
  <si>
    <t>Komadová Miroslava</t>
  </si>
  <si>
    <t>Macourová Eva</t>
  </si>
  <si>
    <t>Perglová Anděla</t>
  </si>
  <si>
    <t>Radnicová Lenka</t>
  </si>
  <si>
    <t>Selixová Ivana</t>
  </si>
  <si>
    <t>Šubertová Zuzana</t>
  </si>
  <si>
    <t>Šuková Věra</t>
  </si>
  <si>
    <t>7. MGC Děkanka</t>
  </si>
  <si>
    <t>Vodičková Kateřina</t>
  </si>
  <si>
    <t>Vondráková Markéta</t>
  </si>
  <si>
    <t>Vondráková Milena</t>
  </si>
  <si>
    <t>3.kolo I.smíšené ligy - oblast Čechy   sezóna 2004/05</t>
  </si>
  <si>
    <t>Oddíl :</t>
  </si>
  <si>
    <t>GC-85 Rakovník "B"</t>
  </si>
  <si>
    <t>1.k</t>
  </si>
  <si>
    <t>2.k</t>
  </si>
  <si>
    <t>3.k</t>
  </si>
  <si>
    <t>4.k</t>
  </si>
  <si>
    <t>5.k</t>
  </si>
  <si>
    <t>6.k</t>
  </si>
  <si>
    <t>7.k</t>
  </si>
  <si>
    <t>Celkem za kolo</t>
  </si>
  <si>
    <t>celk.</t>
  </si>
  <si>
    <r>
      <t>Pořadí:</t>
    </r>
    <r>
      <rPr>
        <b/>
        <i/>
        <sz val="10"/>
        <color indexed="12"/>
        <rFont val="Arial CE"/>
        <family val="2"/>
      </rPr>
      <t xml:space="preserve"> 1.</t>
    </r>
  </si>
  <si>
    <t xml:space="preserve">Tempo Praha "B" </t>
  </si>
  <si>
    <t xml:space="preserve">Oddíl :       </t>
  </si>
  <si>
    <t>SEBA Tanvald</t>
  </si>
  <si>
    <t>SKGC   Fr. Lázně</t>
  </si>
  <si>
    <t xml:space="preserve">MGC Hradečtí Orli </t>
  </si>
  <si>
    <t>Tabulka   I.ligy  po  druhém kole.</t>
  </si>
  <si>
    <t>Třetí kolo    I.ligy.</t>
  </si>
  <si>
    <t>Tabulka   I.ligy  po  třetím kole.</t>
  </si>
  <si>
    <t>1.  SKGC Fr. Lázně</t>
  </si>
  <si>
    <t>2.  GC 85 Rakovník B</t>
  </si>
  <si>
    <t>3.  Tempo Praha B</t>
  </si>
  <si>
    <t>4.  Hradečtí Orli</t>
  </si>
  <si>
    <t>5.  TJ SEBA Tanvald</t>
  </si>
  <si>
    <t>6.  SK Oaza Praha</t>
  </si>
  <si>
    <t>3.kolo I.ligy seniorů - oblast Čechy   sezóna 2004/05</t>
  </si>
  <si>
    <t>2.  TJ SEBA Tanvald</t>
  </si>
  <si>
    <t>3.  GC 85 Rakovník</t>
  </si>
  <si>
    <t>4.  Tempo Praha</t>
  </si>
  <si>
    <t>5.  MGK Ústí n.L.</t>
  </si>
  <si>
    <t>6.  MGC Děkanka P.</t>
  </si>
  <si>
    <t>3.kolo I.ligy žen - oblast Čechy   sezóna 2004/05</t>
  </si>
  <si>
    <t>Tempo Praha</t>
  </si>
  <si>
    <t xml:space="preserve">1.  Tempo Praha </t>
  </si>
  <si>
    <t>2.  SKGC Fr. Lázně</t>
  </si>
  <si>
    <t>3.  SK Oaza Praha</t>
  </si>
  <si>
    <t>Votík Tomáš</t>
  </si>
  <si>
    <t>3184</t>
  </si>
  <si>
    <t>Gregor Tomáš</t>
  </si>
  <si>
    <t>1952</t>
  </si>
  <si>
    <t>Zelený Antonín</t>
  </si>
  <si>
    <t>3191</t>
  </si>
  <si>
    <t>od</t>
  </si>
  <si>
    <t>Libigerová Eva</t>
  </si>
  <si>
    <t>3072</t>
  </si>
  <si>
    <t>10.</t>
  </si>
  <si>
    <t>11.</t>
  </si>
  <si>
    <t>12.</t>
  </si>
  <si>
    <t>13.</t>
  </si>
  <si>
    <t>18.</t>
  </si>
  <si>
    <t>22.</t>
  </si>
  <si>
    <t>23.</t>
  </si>
  <si>
    <t>24.</t>
  </si>
  <si>
    <t>25.</t>
  </si>
  <si>
    <t>26.</t>
  </si>
  <si>
    <t>27.</t>
  </si>
  <si>
    <t>29.</t>
  </si>
  <si>
    <t>31.</t>
  </si>
  <si>
    <t>32.</t>
  </si>
  <si>
    <t>33.</t>
  </si>
  <si>
    <t>Junioři</t>
  </si>
  <si>
    <t>Žáci</t>
  </si>
  <si>
    <t>Muži</t>
  </si>
  <si>
    <t>Senioři</t>
  </si>
  <si>
    <t>Ženy</t>
  </si>
  <si>
    <t>Zelený Tonda</t>
  </si>
  <si>
    <t>Vondráková Mar.</t>
  </si>
  <si>
    <t>Satoranský Milan</t>
  </si>
  <si>
    <t>Nepimach L. jun.</t>
  </si>
  <si>
    <t>Lisa ml. Miroslav</t>
  </si>
  <si>
    <t>Dočkal L. jun.</t>
  </si>
  <si>
    <t>Fiedlerová Jar.</t>
  </si>
  <si>
    <t xml:space="preserve">Tempo Praha </t>
  </si>
  <si>
    <t>Ticháček Mir.</t>
  </si>
  <si>
    <t>GC-85 Rakovník</t>
  </si>
  <si>
    <t xml:space="preserve">1. MGC Děkanka Praha </t>
  </si>
  <si>
    <t xml:space="preserve">MGK Ústí nad Labem </t>
  </si>
  <si>
    <t>Komadová Mir.</t>
  </si>
  <si>
    <t>Hradcová Hanka</t>
  </si>
  <si>
    <t>Vondráková Mil.</t>
  </si>
  <si>
    <t>Vodičková Kat.</t>
  </si>
  <si>
    <r>
      <t>Pořadí:</t>
    </r>
    <r>
      <rPr>
        <b/>
        <i/>
        <sz val="10"/>
        <color indexed="12"/>
        <rFont val="Arial CE"/>
        <family val="2"/>
      </rPr>
      <t xml:space="preserve"> 3.</t>
    </r>
  </si>
  <si>
    <t>Body: 1</t>
  </si>
  <si>
    <r>
      <t>Pořadí:</t>
    </r>
    <r>
      <rPr>
        <b/>
        <i/>
        <sz val="10"/>
        <color indexed="12"/>
        <rFont val="Arial CE"/>
        <family val="2"/>
      </rPr>
      <t xml:space="preserve"> 2.</t>
    </r>
  </si>
  <si>
    <t>Body: 2</t>
  </si>
  <si>
    <t>Body: 4</t>
  </si>
  <si>
    <r>
      <t>Pořadí:</t>
    </r>
    <r>
      <rPr>
        <b/>
        <i/>
        <sz val="10"/>
        <color indexed="12"/>
        <rFont val="Arial CE"/>
        <family val="2"/>
      </rPr>
      <t xml:space="preserve"> 6.</t>
    </r>
  </si>
  <si>
    <r>
      <t>Pořadí:</t>
    </r>
    <r>
      <rPr>
        <b/>
        <i/>
        <sz val="10"/>
        <color indexed="12"/>
        <rFont val="Arial CE"/>
        <family val="2"/>
      </rPr>
      <t xml:space="preserve"> 5.</t>
    </r>
  </si>
  <si>
    <r>
      <t>Pořadí:</t>
    </r>
    <r>
      <rPr>
        <b/>
        <i/>
        <sz val="10"/>
        <color indexed="12"/>
        <rFont val="Arial CE"/>
        <family val="2"/>
      </rPr>
      <t xml:space="preserve"> 4.</t>
    </r>
  </si>
  <si>
    <t>Body: 3</t>
  </si>
  <si>
    <t>Body: 5</t>
  </si>
  <si>
    <t>Body: 7</t>
  </si>
  <si>
    <t>1.  Tempo Praha B</t>
  </si>
  <si>
    <t>2.  Hradečtí Orli</t>
  </si>
  <si>
    <t>3.  SKGC Fr. Lázně</t>
  </si>
  <si>
    <t>5.  GC 85 Rakovník B</t>
  </si>
  <si>
    <t>4.  TJ SEBA Tanvald</t>
  </si>
  <si>
    <t>1.  Tempo Praha</t>
  </si>
  <si>
    <t>2.  MGK Ústí n.L.</t>
  </si>
  <si>
    <t>5.  GC 85 Rakovník</t>
  </si>
  <si>
    <t>2.  Tempo Praha</t>
  </si>
  <si>
    <t>3.  MGK Ústí n.L.</t>
  </si>
  <si>
    <t>3.  GC 85 Rakovník B</t>
  </si>
  <si>
    <t>Výkonostní třídy - I. 6, II. 7, III. 13, IV. 4, bez 4</t>
  </si>
  <si>
    <t>66</t>
  </si>
  <si>
    <t>60</t>
  </si>
  <si>
    <t>54</t>
  </si>
  <si>
    <t>51</t>
  </si>
  <si>
    <t>48</t>
  </si>
  <si>
    <t>41</t>
  </si>
  <si>
    <t>34</t>
  </si>
  <si>
    <t>24</t>
  </si>
  <si>
    <t>21</t>
  </si>
  <si>
    <t>17</t>
  </si>
  <si>
    <t>14</t>
  </si>
  <si>
    <t>53</t>
  </si>
  <si>
    <t>47</t>
  </si>
  <si>
    <t>9</t>
  </si>
  <si>
    <t>3</t>
  </si>
  <si>
    <t>75+7=82</t>
  </si>
  <si>
    <t>72+6=78</t>
  </si>
  <si>
    <t>69+6=75</t>
  </si>
  <si>
    <t>66+5=71</t>
  </si>
  <si>
    <t>62+4=66</t>
  </si>
  <si>
    <t>57+2=59</t>
  </si>
  <si>
    <t>bodující 6+5,6+7,8+1,6+1,2=22,2 --24 po úpravě  body za výkon k 8 místu</t>
  </si>
  <si>
    <t>Výpočet paru - 887/5=177,4  - par pro 8 kol = 177 pro 7 kol par = 155  bodové ohodnocení paru 78 a 70</t>
  </si>
  <si>
    <t>83+5=88</t>
  </si>
  <si>
    <t>72+3=75</t>
  </si>
  <si>
    <t>70+1=71</t>
  </si>
  <si>
    <t>70</t>
  </si>
  <si>
    <t>68</t>
  </si>
  <si>
    <t>67</t>
  </si>
  <si>
    <t>65</t>
  </si>
  <si>
    <t>50</t>
  </si>
  <si>
    <t>43</t>
  </si>
  <si>
    <t>38</t>
  </si>
  <si>
    <t>30</t>
  </si>
  <si>
    <t>22</t>
  </si>
  <si>
    <t>85+5=90</t>
  </si>
  <si>
    <t>55</t>
  </si>
  <si>
    <t>40</t>
  </si>
  <si>
    <t>36</t>
  </si>
  <si>
    <t>20</t>
  </si>
  <si>
    <t>15</t>
  </si>
  <si>
    <t>73+3=76</t>
  </si>
  <si>
    <t>33</t>
  </si>
  <si>
    <t>54+5=59</t>
  </si>
  <si>
    <t>50+3=53</t>
  </si>
  <si>
    <t>58+1=59</t>
  </si>
  <si>
    <t>Zdeněk Poslušný</t>
  </si>
  <si>
    <t>Benda Lumír, Vančura Libor</t>
  </si>
  <si>
    <t>M.Vondrák, Z.Poslušný, T.Dohnal, S.Staněk, L.Dočkal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</si>
</sst>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\."/>
    <numFmt numFmtId="165" formatCode="0.0"/>
    <numFmt numFmtId="166" formatCode="0.000"/>
    <numFmt numFmtId="167" formatCode="0.000000"/>
    <numFmt numFmtId="168" formatCode="0.00000"/>
    <numFmt numFmtId="169" formatCode="0.0000"/>
    <numFmt numFmtId="170" formatCode="0.00000000"/>
    <numFmt numFmtId="171" formatCode="0.0000000"/>
    <numFmt numFmtId="172" formatCode="0.000000000"/>
  </numFmts>
  <fonts count="3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b/>
      <i/>
      <sz val="9"/>
      <name val="Arial CE"/>
      <family val="2"/>
    </font>
    <font>
      <sz val="9"/>
      <name val="Arial CE"/>
      <family val="2"/>
    </font>
    <font>
      <b/>
      <i/>
      <sz val="11"/>
      <name val="Arial CE"/>
      <family val="2"/>
    </font>
    <font>
      <b/>
      <i/>
      <sz val="10"/>
      <name val="Symbol"/>
      <family val="0"/>
    </font>
    <font>
      <b/>
      <sz val="9"/>
      <name val="Arial CE"/>
      <family val="0"/>
    </font>
    <font>
      <b/>
      <sz val="8"/>
      <name val="Symbol"/>
      <family val="1"/>
    </font>
    <font>
      <b/>
      <i/>
      <sz val="8"/>
      <color indexed="12"/>
      <name val="Arial CE"/>
      <family val="2"/>
    </font>
    <font>
      <b/>
      <i/>
      <sz val="10"/>
      <color indexed="12"/>
      <name val="Arial CE"/>
      <family val="2"/>
    </font>
    <font>
      <b/>
      <i/>
      <sz val="11"/>
      <color indexed="12"/>
      <name val="Arial CE"/>
      <family val="2"/>
    </font>
    <font>
      <sz val="20"/>
      <name val="Arial CE"/>
      <family val="2"/>
    </font>
    <font>
      <sz val="8"/>
      <name val="Arial CE"/>
      <family val="2"/>
    </font>
    <font>
      <sz val="18"/>
      <name val="Arial CE"/>
      <family val="2"/>
    </font>
    <font>
      <b/>
      <sz val="60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30"/>
      <name val="Garamond"/>
      <family val="1"/>
    </font>
    <font>
      <b/>
      <sz val="48"/>
      <name val="Garamond"/>
      <family val="1"/>
    </font>
    <font>
      <b/>
      <sz val="12"/>
      <color indexed="8"/>
      <name val="Arial"/>
      <family val="2"/>
    </font>
    <font>
      <b/>
      <sz val="14"/>
      <name val="Garamond"/>
      <family val="1"/>
    </font>
    <font>
      <b/>
      <sz val="11"/>
      <name val="Garamond"/>
      <family val="1"/>
    </font>
    <font>
      <i/>
      <sz val="28"/>
      <color indexed="8"/>
      <name val="Arial"/>
      <family val="2"/>
    </font>
    <font>
      <b/>
      <u val="single"/>
      <sz val="12"/>
      <color indexed="12"/>
      <name val="Times New Roman CE"/>
      <family val="1"/>
    </font>
    <font>
      <i/>
      <sz val="8"/>
      <color indexed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55"/>
      </right>
      <top style="medium"/>
      <bottom style="thin"/>
    </border>
    <border>
      <left style="thin">
        <color indexed="55"/>
      </left>
      <right style="thin">
        <color indexed="55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55"/>
      </right>
      <top style="medium"/>
      <bottom style="thin">
        <color indexed="55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medium"/>
      <right style="medium"/>
      <top style="thin">
        <color indexed="55"/>
      </top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/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medium"/>
    </border>
    <border>
      <left>
        <color indexed="63"/>
      </left>
      <right style="medium"/>
      <top style="thin">
        <color indexed="22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6" fillId="3" borderId="2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0" fillId="3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/>
    </xf>
    <xf numFmtId="0" fontId="7" fillId="3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" fillId="0" borderId="19" xfId="0" applyFont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vertical="center"/>
    </xf>
    <xf numFmtId="0" fontId="4" fillId="2" borderId="26" xfId="0" applyFont="1" applyFill="1" applyBorder="1" applyAlignment="1" applyProtection="1">
      <alignment horizontal="center"/>
      <protection/>
    </xf>
    <xf numFmtId="49" fontId="5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4" fillId="2" borderId="27" xfId="0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/>
      <protection/>
    </xf>
    <xf numFmtId="49" fontId="4" fillId="2" borderId="1" xfId="0" applyNumberFormat="1" applyFont="1" applyFill="1" applyBorder="1" applyAlignment="1" applyProtection="1">
      <alignment horizontal="center"/>
      <protection/>
    </xf>
    <xf numFmtId="0" fontId="12" fillId="2" borderId="26" xfId="0" applyFont="1" applyFill="1" applyBorder="1" applyAlignment="1" applyProtection="1">
      <alignment horizontal="center"/>
      <protection/>
    </xf>
    <xf numFmtId="0" fontId="4" fillId="2" borderId="28" xfId="0" applyFont="1" applyFill="1" applyBorder="1" applyAlignment="1" applyProtection="1">
      <alignment/>
      <protection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49" fontId="5" fillId="0" borderId="31" xfId="0" applyNumberFormat="1" applyFont="1" applyFill="1" applyBorder="1" applyAlignment="1">
      <alignment horizontal="center"/>
    </xf>
    <xf numFmtId="0" fontId="15" fillId="0" borderId="4" xfId="0" applyFont="1" applyBorder="1" applyAlignment="1">
      <alignment vertical="center"/>
    </xf>
    <xf numFmtId="0" fontId="9" fillId="3" borderId="4" xfId="0" applyFont="1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9" fillId="3" borderId="3" xfId="0" applyFont="1" applyFill="1" applyBorder="1" applyAlignment="1">
      <alignment horizontal="centerContinuous"/>
    </xf>
    <xf numFmtId="1" fontId="5" fillId="0" borderId="24" xfId="0" applyNumberFormat="1" applyFont="1" applyBorder="1" applyAlignment="1">
      <alignment horizontal="center"/>
    </xf>
    <xf numFmtId="1" fontId="5" fillId="0" borderId="24" xfId="0" applyNumberFormat="1" applyFont="1" applyBorder="1" applyAlignment="1" applyProtection="1">
      <alignment horizontal="center"/>
      <protection/>
    </xf>
    <xf numFmtId="1" fontId="6" fillId="0" borderId="24" xfId="0" applyNumberFormat="1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2" fontId="6" fillId="3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22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36" xfId="0" applyFont="1" applyFill="1" applyBorder="1" applyAlignment="1" applyProtection="1">
      <alignment horizontal="left" vertical="center"/>
      <protection locked="0"/>
    </xf>
    <xf numFmtId="0" fontId="6" fillId="0" borderId="37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centerContinuous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21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6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6" fillId="3" borderId="38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1" fontId="5" fillId="0" borderId="25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1" fontId="5" fillId="0" borderId="25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2" fontId="6" fillId="3" borderId="25" xfId="0" applyNumberFormat="1" applyFont="1" applyFill="1" applyBorder="1" applyAlignment="1" applyProtection="1">
      <alignment horizontal="center"/>
      <protection/>
    </xf>
    <xf numFmtId="2" fontId="6" fillId="3" borderId="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6" fillId="3" borderId="39" xfId="0" applyFont="1" applyFill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2" fontId="6" fillId="3" borderId="22" xfId="0" applyNumberFormat="1" applyFont="1" applyFill="1" applyBorder="1" applyAlignment="1" applyProtection="1">
      <alignment horizontal="center"/>
      <protection/>
    </xf>
    <xf numFmtId="49" fontId="5" fillId="0" borderId="40" xfId="0" applyNumberFormat="1" applyFont="1" applyFill="1" applyBorder="1" applyAlignment="1">
      <alignment horizontal="center"/>
    </xf>
    <xf numFmtId="0" fontId="6" fillId="3" borderId="41" xfId="0" applyFont="1" applyFill="1" applyBorder="1" applyAlignment="1" applyProtection="1">
      <alignment horizontal="center"/>
      <protection/>
    </xf>
    <xf numFmtId="0" fontId="6" fillId="0" borderId="42" xfId="0" applyFont="1" applyBorder="1" applyAlignment="1">
      <alignment/>
    </xf>
    <xf numFmtId="49" fontId="5" fillId="0" borderId="43" xfId="0" applyNumberFormat="1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3" xfId="0" applyFont="1" applyBorder="1" applyAlignment="1">
      <alignment/>
    </xf>
    <xf numFmtId="1" fontId="5" fillId="0" borderId="43" xfId="0" applyNumberFormat="1" applyFont="1" applyBorder="1" applyAlignment="1" applyProtection="1">
      <alignment horizontal="center"/>
      <protection/>
    </xf>
    <xf numFmtId="1" fontId="5" fillId="0" borderId="43" xfId="0" applyNumberFormat="1" applyFont="1" applyBorder="1" applyAlignment="1">
      <alignment horizontal="center"/>
    </xf>
    <xf numFmtId="1" fontId="6" fillId="0" borderId="43" xfId="0" applyNumberFormat="1" applyFont="1" applyBorder="1" applyAlignment="1">
      <alignment horizontal="center"/>
    </xf>
    <xf numFmtId="0" fontId="5" fillId="0" borderId="32" xfId="0" applyFont="1" applyBorder="1" applyAlignment="1" applyProtection="1">
      <alignment horizontal="center"/>
      <protection/>
    </xf>
    <xf numFmtId="2" fontId="6" fillId="3" borderId="32" xfId="0" applyNumberFormat="1" applyFont="1" applyFill="1" applyBorder="1" applyAlignment="1" applyProtection="1">
      <alignment horizontal="center"/>
      <protection/>
    </xf>
    <xf numFmtId="49" fontId="5" fillId="0" borderId="44" xfId="0" applyNumberFormat="1" applyFont="1" applyFill="1" applyBorder="1" applyAlignment="1">
      <alignment horizontal="center"/>
    </xf>
    <xf numFmtId="0" fontId="6" fillId="3" borderId="45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>
      <alignment horizontal="left" vertical="center"/>
    </xf>
    <xf numFmtId="0" fontId="6" fillId="0" borderId="35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17" fillId="0" borderId="3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right" vertical="center"/>
    </xf>
    <xf numFmtId="0" fontId="4" fillId="0" borderId="32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/>
    </xf>
    <xf numFmtId="49" fontId="5" fillId="0" borderId="44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/>
    </xf>
    <xf numFmtId="0" fontId="6" fillId="0" borderId="29" xfId="0" applyFont="1" applyFill="1" applyBorder="1" applyAlignment="1">
      <alignment/>
    </xf>
    <xf numFmtId="49" fontId="5" fillId="0" borderId="24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1" fontId="5" fillId="0" borderId="24" xfId="0" applyNumberFormat="1" applyFont="1" applyFill="1" applyBorder="1" applyAlignment="1" applyProtection="1">
      <alignment horizontal="center"/>
      <protection/>
    </xf>
    <xf numFmtId="1" fontId="5" fillId="0" borderId="24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29" fillId="0" borderId="31" xfId="0" applyNumberFormat="1" applyFont="1" applyFill="1" applyBorder="1" applyAlignment="1">
      <alignment horizontal="center"/>
    </xf>
    <xf numFmtId="49" fontId="29" fillId="0" borderId="40" xfId="0" applyNumberFormat="1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/>
    </xf>
    <xf numFmtId="49" fontId="5" fillId="0" borderId="46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23</xdr:row>
      <xdr:rowOff>57150</xdr:rowOff>
    </xdr:from>
    <xdr:to>
      <xdr:col>8</xdr:col>
      <xdr:colOff>609600</xdr:colOff>
      <xdr:row>28</xdr:row>
      <xdr:rowOff>219075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7067550"/>
          <a:ext cx="12763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L34"/>
  <sheetViews>
    <sheetView showGridLines="0" tabSelected="1" workbookViewId="0" topLeftCell="A13">
      <selection activeCell="G37" sqref="G37"/>
    </sheetView>
  </sheetViews>
  <sheetFormatPr defaultColWidth="9.00390625" defaultRowHeight="12.75"/>
  <cols>
    <col min="1" max="9" width="9.125" style="77" customWidth="1"/>
    <col min="10" max="10" width="8.00390625" style="77" customWidth="1"/>
    <col min="11" max="11" width="3.25390625" style="77" customWidth="1"/>
    <col min="12" max="16384" width="9.125" style="77" customWidth="1"/>
  </cols>
  <sheetData>
    <row r="12" spans="1:11" ht="76.5">
      <c r="A12" s="75" t="s">
        <v>0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6" spans="1:11" ht="61.5">
      <c r="A16" s="88" t="s">
        <v>1</v>
      </c>
      <c r="B16" s="88"/>
      <c r="C16" s="88"/>
      <c r="D16" s="88"/>
      <c r="E16" s="88"/>
      <c r="F16" s="88"/>
      <c r="G16" s="88"/>
      <c r="H16" s="88"/>
      <c r="I16" s="88"/>
      <c r="J16" s="88"/>
      <c r="K16" s="78"/>
    </row>
    <row r="17" spans="1:11" ht="61.5">
      <c r="A17" s="88" t="s">
        <v>2</v>
      </c>
      <c r="B17" s="88"/>
      <c r="C17" s="88"/>
      <c r="D17" s="88"/>
      <c r="E17" s="88"/>
      <c r="F17" s="88"/>
      <c r="G17" s="88"/>
      <c r="H17" s="88"/>
      <c r="I17" s="88"/>
      <c r="J17" s="88"/>
      <c r="K17" s="79"/>
    </row>
    <row r="18" spans="1:12" ht="61.5" customHeight="1">
      <c r="A18" s="89" t="s">
        <v>3</v>
      </c>
      <c r="B18" s="89"/>
      <c r="C18" s="89"/>
      <c r="D18" s="89"/>
      <c r="E18" s="89"/>
      <c r="F18" s="89"/>
      <c r="G18" s="89"/>
      <c r="H18" s="89"/>
      <c r="I18" s="89"/>
      <c r="J18" s="89"/>
      <c r="K18" s="80"/>
      <c r="L18" s="81"/>
    </row>
    <row r="20" spans="1:11" ht="61.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4" ht="12.75"/>
    <row r="25" spans="1:11" ht="18.75">
      <c r="A25" s="82"/>
      <c r="B25" s="82"/>
      <c r="C25" s="83"/>
      <c r="D25" s="83"/>
      <c r="E25" s="83"/>
      <c r="F25" s="83"/>
      <c r="G25" s="83"/>
      <c r="H25" s="83"/>
      <c r="I25" s="83"/>
      <c r="J25" s="83"/>
      <c r="K25" s="83"/>
    </row>
    <row r="26" spans="1:2" ht="12.75">
      <c r="A26" s="84"/>
      <c r="B26" s="84"/>
    </row>
    <row r="27" spans="1:11" ht="18.75">
      <c r="A27" s="85" t="s">
        <v>4</v>
      </c>
      <c r="B27" s="85"/>
      <c r="C27" s="85"/>
      <c r="D27" s="83" t="s">
        <v>283</v>
      </c>
      <c r="E27" s="83"/>
      <c r="F27" s="83"/>
      <c r="G27" s="83"/>
      <c r="H27" s="83"/>
      <c r="I27" s="83"/>
      <c r="J27" s="83"/>
      <c r="K27" s="83"/>
    </row>
    <row r="28" spans="1:2" ht="12.75">
      <c r="A28" s="84"/>
      <c r="B28" s="84"/>
    </row>
    <row r="29" spans="1:11" ht="18.75">
      <c r="A29" s="85" t="s">
        <v>5</v>
      </c>
      <c r="B29" s="85"/>
      <c r="C29" s="85"/>
      <c r="D29" s="83" t="s">
        <v>284</v>
      </c>
      <c r="E29" s="86"/>
      <c r="F29" s="86"/>
      <c r="G29" s="86"/>
      <c r="H29" s="86"/>
      <c r="I29" s="86"/>
      <c r="J29" s="86"/>
      <c r="K29" s="86"/>
    </row>
    <row r="34" spans="1:8" ht="18.75">
      <c r="A34" s="85" t="s">
        <v>6</v>
      </c>
      <c r="B34" s="85"/>
      <c r="C34" s="87"/>
      <c r="D34" s="83" t="s">
        <v>285</v>
      </c>
      <c r="E34" s="83"/>
      <c r="F34" s="83"/>
      <c r="G34" s="83"/>
      <c r="H34" s="83"/>
    </row>
  </sheetData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2"/>
  <sheetViews>
    <sheetView showGridLines="0" zoomScale="90" zoomScaleNormal="90" workbookViewId="0" topLeftCell="A65">
      <selection activeCell="X74" sqref="X74"/>
    </sheetView>
  </sheetViews>
  <sheetFormatPr defaultColWidth="9.00390625" defaultRowHeight="12.75"/>
  <cols>
    <col min="1" max="1" width="3.00390625" style="0" customWidth="1"/>
    <col min="2" max="2" width="17.625" style="0" customWidth="1"/>
    <col min="3" max="3" width="5.00390625" style="0" customWidth="1"/>
    <col min="4" max="4" width="4.25390625" style="0" customWidth="1"/>
    <col min="5" max="5" width="4.125" style="0" customWidth="1"/>
    <col min="6" max="6" width="16.125" style="0" customWidth="1"/>
    <col min="7" max="7" width="3.625" style="1" customWidth="1"/>
    <col min="8" max="14" width="3.625" style="0" customWidth="1"/>
    <col min="15" max="15" width="5.125" style="0" customWidth="1"/>
    <col min="16" max="17" width="3.00390625" style="0" customWidth="1"/>
    <col min="18" max="18" width="6.25390625" style="0" customWidth="1"/>
    <col min="19" max="19" width="9.875" style="0" customWidth="1"/>
  </cols>
  <sheetData>
    <row r="1" spans="1:7" ht="23.25">
      <c r="A1" s="74" t="s">
        <v>7</v>
      </c>
      <c r="G1"/>
    </row>
    <row r="3" spans="1:19" s="102" customFormat="1" ht="11.25" customHeight="1">
      <c r="A3" s="93"/>
      <c r="B3" s="94"/>
      <c r="C3" s="92"/>
      <c r="D3" s="95"/>
      <c r="E3" s="95"/>
      <c r="F3" s="96"/>
      <c r="G3" s="97"/>
      <c r="H3" s="98"/>
      <c r="I3" s="98"/>
      <c r="J3" s="98"/>
      <c r="K3" s="98"/>
      <c r="L3" s="98"/>
      <c r="M3" s="98"/>
      <c r="N3" s="98"/>
      <c r="O3" s="99"/>
      <c r="P3" s="100"/>
      <c r="Q3" s="100"/>
      <c r="R3" s="101"/>
      <c r="S3" s="92"/>
    </row>
    <row r="4" ht="15.75">
      <c r="A4" s="111" t="s">
        <v>195</v>
      </c>
    </row>
    <row r="5" spans="1:19" s="102" customFormat="1" ht="11.25" customHeight="1" thickBot="1">
      <c r="A5" s="93"/>
      <c r="B5" s="94"/>
      <c r="C5" s="92"/>
      <c r="D5" s="95"/>
      <c r="E5" s="95"/>
      <c r="F5" s="96"/>
      <c r="G5" s="97"/>
      <c r="H5" s="98"/>
      <c r="I5" s="98"/>
      <c r="J5" s="98"/>
      <c r="K5" s="98"/>
      <c r="L5" s="98"/>
      <c r="M5" s="98"/>
      <c r="N5" s="98"/>
      <c r="O5" s="99"/>
      <c r="P5" s="100"/>
      <c r="Q5" s="100"/>
      <c r="R5" s="101"/>
      <c r="S5" s="92"/>
    </row>
    <row r="6" spans="1:19" ht="11.25" customHeight="1">
      <c r="A6" s="116" t="s">
        <v>14</v>
      </c>
      <c r="B6" s="117" t="s">
        <v>81</v>
      </c>
      <c r="C6" s="118">
        <v>1621</v>
      </c>
      <c r="D6" s="119" t="s">
        <v>44</v>
      </c>
      <c r="E6" s="119">
        <v>1</v>
      </c>
      <c r="F6" s="120" t="s">
        <v>39</v>
      </c>
      <c r="G6" s="121">
        <v>23</v>
      </c>
      <c r="H6" s="122">
        <v>19</v>
      </c>
      <c r="I6" s="122">
        <v>21</v>
      </c>
      <c r="J6" s="122">
        <v>22</v>
      </c>
      <c r="K6" s="122">
        <v>22</v>
      </c>
      <c r="L6" s="122">
        <v>20</v>
      </c>
      <c r="M6" s="122">
        <v>23</v>
      </c>
      <c r="N6" s="122">
        <v>26</v>
      </c>
      <c r="O6" s="123">
        <f aca="true" t="shared" si="0" ref="O6:O21">SUM(G6:N6)</f>
        <v>176</v>
      </c>
      <c r="P6" s="124">
        <f aca="true" t="shared" si="1" ref="P6:P21">IF(COUNTA(G6:N6)&lt;2,0,LARGE(G6:N6,1)-SMALL(G6:N6,1))</f>
        <v>7</v>
      </c>
      <c r="Q6" s="124">
        <f aca="true" t="shared" si="2" ref="Q6:Q21">IF(COUNTA(G6:N6)&lt;4,0,LARGE(G6:N6,2)-SMALL(G6:N6,2))</f>
        <v>3</v>
      </c>
      <c r="R6" s="125">
        <f aca="true" t="shared" si="3" ref="R6:R21">IF(COUNTA(G6:N6)&gt;0,AVERAGE(G6:N6),0)</f>
        <v>22</v>
      </c>
      <c r="S6" s="138" t="s">
        <v>252</v>
      </c>
    </row>
    <row r="7" spans="1:19" ht="11.25" customHeight="1">
      <c r="A7" s="3" t="s">
        <v>15</v>
      </c>
      <c r="B7" s="47" t="s">
        <v>83</v>
      </c>
      <c r="C7" s="33">
        <v>1203</v>
      </c>
      <c r="D7" s="34" t="s">
        <v>44</v>
      </c>
      <c r="E7" s="34">
        <v>2</v>
      </c>
      <c r="F7" s="32" t="s">
        <v>65</v>
      </c>
      <c r="G7" s="56">
        <v>24</v>
      </c>
      <c r="H7" s="55">
        <v>24</v>
      </c>
      <c r="I7" s="55">
        <v>20</v>
      </c>
      <c r="J7" s="55">
        <v>21</v>
      </c>
      <c r="K7" s="55">
        <v>21</v>
      </c>
      <c r="L7" s="55">
        <v>21</v>
      </c>
      <c r="M7" s="55">
        <v>23</v>
      </c>
      <c r="N7" s="55">
        <v>23</v>
      </c>
      <c r="O7" s="57">
        <f t="shared" si="0"/>
        <v>177</v>
      </c>
      <c r="P7" s="58">
        <f t="shared" si="1"/>
        <v>4</v>
      </c>
      <c r="Q7" s="58">
        <f t="shared" si="2"/>
        <v>3</v>
      </c>
      <c r="R7" s="59">
        <f t="shared" si="3"/>
        <v>22.125</v>
      </c>
      <c r="S7" s="139" t="s">
        <v>253</v>
      </c>
    </row>
    <row r="8" spans="1:19" ht="11.25" customHeight="1">
      <c r="A8" s="3" t="s">
        <v>16</v>
      </c>
      <c r="B8" s="47" t="s">
        <v>62</v>
      </c>
      <c r="C8" s="33">
        <v>1882</v>
      </c>
      <c r="D8" s="34" t="s">
        <v>44</v>
      </c>
      <c r="E8" s="34">
        <v>3</v>
      </c>
      <c r="F8" s="32" t="s">
        <v>32</v>
      </c>
      <c r="G8" s="56">
        <v>26</v>
      </c>
      <c r="H8" s="55">
        <v>20</v>
      </c>
      <c r="I8" s="55">
        <v>21</v>
      </c>
      <c r="J8" s="55">
        <v>23</v>
      </c>
      <c r="K8" s="55">
        <v>23</v>
      </c>
      <c r="L8" s="55">
        <v>21</v>
      </c>
      <c r="M8" s="55">
        <v>21</v>
      </c>
      <c r="N8" s="55">
        <v>22</v>
      </c>
      <c r="O8" s="57">
        <f t="shared" si="0"/>
        <v>177</v>
      </c>
      <c r="P8" s="58">
        <f t="shared" si="1"/>
        <v>6</v>
      </c>
      <c r="Q8" s="58">
        <f t="shared" si="2"/>
        <v>2</v>
      </c>
      <c r="R8" s="59">
        <f t="shared" si="3"/>
        <v>22.125</v>
      </c>
      <c r="S8" s="139" t="s">
        <v>254</v>
      </c>
    </row>
    <row r="9" spans="1:19" ht="11.25" customHeight="1">
      <c r="A9" s="3" t="s">
        <v>17</v>
      </c>
      <c r="B9" s="47" t="s">
        <v>86</v>
      </c>
      <c r="C9" s="33">
        <v>1407</v>
      </c>
      <c r="D9" s="34" t="s">
        <v>44</v>
      </c>
      <c r="E9" s="34">
        <v>1</v>
      </c>
      <c r="F9" s="32" t="s">
        <v>32</v>
      </c>
      <c r="G9" s="56">
        <v>24</v>
      </c>
      <c r="H9" s="55">
        <v>22</v>
      </c>
      <c r="I9" s="55">
        <v>25</v>
      </c>
      <c r="J9" s="55">
        <v>22</v>
      </c>
      <c r="K9" s="55">
        <v>21</v>
      </c>
      <c r="L9" s="55">
        <v>23</v>
      </c>
      <c r="M9" s="55">
        <v>20</v>
      </c>
      <c r="N9" s="55">
        <v>21</v>
      </c>
      <c r="O9" s="57">
        <f t="shared" si="0"/>
        <v>178</v>
      </c>
      <c r="P9" s="58">
        <f t="shared" si="1"/>
        <v>5</v>
      </c>
      <c r="Q9" s="58">
        <f t="shared" si="2"/>
        <v>3</v>
      </c>
      <c r="R9" s="59">
        <f t="shared" si="3"/>
        <v>22.25</v>
      </c>
      <c r="S9" s="139" t="s">
        <v>255</v>
      </c>
    </row>
    <row r="10" spans="1:19" ht="11.25" customHeight="1">
      <c r="A10" s="3" t="s">
        <v>18</v>
      </c>
      <c r="B10" s="47" t="s">
        <v>74</v>
      </c>
      <c r="C10" s="33">
        <v>552</v>
      </c>
      <c r="D10" s="34" t="s">
        <v>44</v>
      </c>
      <c r="E10" s="34">
        <v>2</v>
      </c>
      <c r="F10" s="32" t="s">
        <v>31</v>
      </c>
      <c r="G10" s="56">
        <v>26</v>
      </c>
      <c r="H10" s="55">
        <v>24</v>
      </c>
      <c r="I10" s="55">
        <v>21</v>
      </c>
      <c r="J10" s="55">
        <v>21</v>
      </c>
      <c r="K10" s="55">
        <v>21</v>
      </c>
      <c r="L10" s="55">
        <v>21</v>
      </c>
      <c r="M10" s="55">
        <v>24</v>
      </c>
      <c r="N10" s="55">
        <v>21</v>
      </c>
      <c r="O10" s="57">
        <f t="shared" si="0"/>
        <v>179</v>
      </c>
      <c r="P10" s="58">
        <f t="shared" si="1"/>
        <v>5</v>
      </c>
      <c r="Q10" s="58">
        <f t="shared" si="2"/>
        <v>3</v>
      </c>
      <c r="R10" s="59">
        <f t="shared" si="3"/>
        <v>22.375</v>
      </c>
      <c r="S10" s="139" t="s">
        <v>256</v>
      </c>
    </row>
    <row r="11" spans="1:19" ht="11.25" customHeight="1">
      <c r="A11" s="3" t="s">
        <v>19</v>
      </c>
      <c r="B11" s="47" t="s">
        <v>73</v>
      </c>
      <c r="C11" s="33">
        <v>1295</v>
      </c>
      <c r="D11" s="34" t="s">
        <v>44</v>
      </c>
      <c r="E11" s="34">
        <v>3</v>
      </c>
      <c r="F11" s="32" t="s">
        <v>40</v>
      </c>
      <c r="G11" s="56">
        <v>21</v>
      </c>
      <c r="H11" s="55">
        <v>23</v>
      </c>
      <c r="I11" s="55">
        <v>21</v>
      </c>
      <c r="J11" s="55">
        <v>28</v>
      </c>
      <c r="K11" s="55">
        <v>23</v>
      </c>
      <c r="L11" s="55">
        <v>24</v>
      </c>
      <c r="M11" s="55">
        <v>19</v>
      </c>
      <c r="N11" s="55">
        <v>20</v>
      </c>
      <c r="O11" s="57">
        <f t="shared" si="0"/>
        <v>179</v>
      </c>
      <c r="P11" s="58">
        <f t="shared" si="1"/>
        <v>9</v>
      </c>
      <c r="Q11" s="58">
        <f t="shared" si="2"/>
        <v>4</v>
      </c>
      <c r="R11" s="59">
        <f t="shared" si="3"/>
        <v>22.375</v>
      </c>
      <c r="S11" s="139" t="s">
        <v>256</v>
      </c>
    </row>
    <row r="12" spans="1:19" ht="11.25" customHeight="1">
      <c r="A12" s="3" t="s">
        <v>20</v>
      </c>
      <c r="B12" s="47" t="s">
        <v>87</v>
      </c>
      <c r="C12" s="33">
        <v>1771</v>
      </c>
      <c r="D12" s="34" t="s">
        <v>44</v>
      </c>
      <c r="E12" s="34">
        <v>3</v>
      </c>
      <c r="F12" s="32" t="s">
        <v>65</v>
      </c>
      <c r="G12" s="56">
        <v>19</v>
      </c>
      <c r="H12" s="55">
        <v>26</v>
      </c>
      <c r="I12" s="55">
        <v>22</v>
      </c>
      <c r="J12" s="55">
        <v>23</v>
      </c>
      <c r="K12" s="55">
        <v>23</v>
      </c>
      <c r="L12" s="55">
        <v>24</v>
      </c>
      <c r="M12" s="55">
        <v>21</v>
      </c>
      <c r="N12" s="55">
        <v>23</v>
      </c>
      <c r="O12" s="57">
        <f t="shared" si="0"/>
        <v>181</v>
      </c>
      <c r="P12" s="58">
        <f t="shared" si="1"/>
        <v>7</v>
      </c>
      <c r="Q12" s="58">
        <f t="shared" si="2"/>
        <v>3</v>
      </c>
      <c r="R12" s="59">
        <f t="shared" si="3"/>
        <v>22.625</v>
      </c>
      <c r="S12" s="139" t="s">
        <v>257</v>
      </c>
    </row>
    <row r="13" spans="1:19" s="148" customFormat="1" ht="11.25" customHeight="1">
      <c r="A13" s="3" t="s">
        <v>21</v>
      </c>
      <c r="B13" s="141" t="s">
        <v>54</v>
      </c>
      <c r="C13" s="142">
        <v>746</v>
      </c>
      <c r="D13" s="143" t="s">
        <v>44</v>
      </c>
      <c r="E13" s="143">
        <v>2</v>
      </c>
      <c r="F13" s="144" t="s">
        <v>29</v>
      </c>
      <c r="G13" s="145">
        <v>22</v>
      </c>
      <c r="H13" s="146">
        <v>26</v>
      </c>
      <c r="I13" s="146">
        <v>22</v>
      </c>
      <c r="J13" s="146">
        <v>20</v>
      </c>
      <c r="K13" s="146">
        <v>24</v>
      </c>
      <c r="L13" s="146">
        <v>24</v>
      </c>
      <c r="M13" s="146">
        <v>23</v>
      </c>
      <c r="N13" s="146">
        <v>22</v>
      </c>
      <c r="O13" s="147">
        <f t="shared" si="0"/>
        <v>183</v>
      </c>
      <c r="P13" s="100">
        <f t="shared" si="1"/>
        <v>6</v>
      </c>
      <c r="Q13" s="100">
        <f t="shared" si="2"/>
        <v>2</v>
      </c>
      <c r="R13" s="59">
        <f t="shared" si="3"/>
        <v>22.875</v>
      </c>
      <c r="S13" s="139" t="s">
        <v>248</v>
      </c>
    </row>
    <row r="14" spans="1:19" ht="11.25" customHeight="1">
      <c r="A14" s="3" t="s">
        <v>36</v>
      </c>
      <c r="B14" s="47" t="s">
        <v>52</v>
      </c>
      <c r="C14" s="33">
        <v>1100</v>
      </c>
      <c r="D14" s="34" t="s">
        <v>44</v>
      </c>
      <c r="E14" s="34">
        <v>1</v>
      </c>
      <c r="F14" s="32" t="s">
        <v>39</v>
      </c>
      <c r="G14" s="56">
        <v>25</v>
      </c>
      <c r="H14" s="55">
        <v>20</v>
      </c>
      <c r="I14" s="55">
        <v>22</v>
      </c>
      <c r="J14" s="55">
        <v>23</v>
      </c>
      <c r="K14" s="55">
        <v>24</v>
      </c>
      <c r="L14" s="55">
        <v>26</v>
      </c>
      <c r="M14" s="55">
        <v>21</v>
      </c>
      <c r="N14" s="55">
        <v>22</v>
      </c>
      <c r="O14" s="57">
        <f t="shared" si="0"/>
        <v>183</v>
      </c>
      <c r="P14" s="58">
        <f t="shared" si="1"/>
        <v>6</v>
      </c>
      <c r="Q14" s="58">
        <f t="shared" si="2"/>
        <v>4</v>
      </c>
      <c r="R14" s="59">
        <f t="shared" si="3"/>
        <v>22.875</v>
      </c>
      <c r="S14" s="139" t="s">
        <v>248</v>
      </c>
    </row>
    <row r="15" spans="1:19" ht="11.25" customHeight="1">
      <c r="A15" s="3" t="s">
        <v>178</v>
      </c>
      <c r="B15" s="47" t="s">
        <v>66</v>
      </c>
      <c r="C15" s="33">
        <v>1834</v>
      </c>
      <c r="D15" s="34" t="s">
        <v>44</v>
      </c>
      <c r="E15" s="34">
        <v>1</v>
      </c>
      <c r="F15" s="32" t="s">
        <v>38</v>
      </c>
      <c r="G15" s="56">
        <v>21</v>
      </c>
      <c r="H15" s="55">
        <v>23</v>
      </c>
      <c r="I15" s="55">
        <v>25</v>
      </c>
      <c r="J15" s="55">
        <v>20</v>
      </c>
      <c r="K15" s="55">
        <v>25</v>
      </c>
      <c r="L15" s="55">
        <v>23</v>
      </c>
      <c r="M15" s="55">
        <v>23</v>
      </c>
      <c r="N15" s="55">
        <v>24</v>
      </c>
      <c r="O15" s="57">
        <f t="shared" si="0"/>
        <v>184</v>
      </c>
      <c r="P15" s="58">
        <f t="shared" si="1"/>
        <v>5</v>
      </c>
      <c r="Q15" s="58">
        <f t="shared" si="2"/>
        <v>4</v>
      </c>
      <c r="R15" s="59">
        <f t="shared" si="3"/>
        <v>23</v>
      </c>
      <c r="S15" s="139" t="s">
        <v>249</v>
      </c>
    </row>
    <row r="16" spans="1:19" ht="11.25" customHeight="1">
      <c r="A16" s="3" t="s">
        <v>179</v>
      </c>
      <c r="B16" s="47" t="s">
        <v>67</v>
      </c>
      <c r="C16" s="33">
        <v>1113</v>
      </c>
      <c r="D16" s="34" t="s">
        <v>44</v>
      </c>
      <c r="E16" s="34">
        <v>1</v>
      </c>
      <c r="F16" s="32" t="s">
        <v>38</v>
      </c>
      <c r="G16" s="56">
        <v>22</v>
      </c>
      <c r="H16" s="55">
        <v>21</v>
      </c>
      <c r="I16" s="55">
        <v>20</v>
      </c>
      <c r="J16" s="55">
        <v>21</v>
      </c>
      <c r="K16" s="55">
        <v>25</v>
      </c>
      <c r="L16" s="55">
        <v>23</v>
      </c>
      <c r="M16" s="55">
        <v>22</v>
      </c>
      <c r="N16" s="55">
        <v>30</v>
      </c>
      <c r="O16" s="57">
        <f t="shared" si="0"/>
        <v>184</v>
      </c>
      <c r="P16" s="58">
        <f t="shared" si="1"/>
        <v>10</v>
      </c>
      <c r="Q16" s="58">
        <f t="shared" si="2"/>
        <v>4</v>
      </c>
      <c r="R16" s="59">
        <f t="shared" si="3"/>
        <v>23</v>
      </c>
      <c r="S16" s="139" t="s">
        <v>249</v>
      </c>
    </row>
    <row r="17" spans="1:19" ht="11.25" customHeight="1">
      <c r="A17" s="3" t="s">
        <v>180</v>
      </c>
      <c r="B17" s="47" t="s">
        <v>60</v>
      </c>
      <c r="C17" s="33">
        <v>1650</v>
      </c>
      <c r="D17" s="34" t="s">
        <v>44</v>
      </c>
      <c r="E17" s="34">
        <v>3</v>
      </c>
      <c r="F17" s="32" t="s">
        <v>31</v>
      </c>
      <c r="G17" s="56">
        <v>23</v>
      </c>
      <c r="H17" s="55">
        <v>24</v>
      </c>
      <c r="I17" s="55">
        <v>21</v>
      </c>
      <c r="J17" s="55">
        <v>20</v>
      </c>
      <c r="K17" s="55">
        <v>25</v>
      </c>
      <c r="L17" s="55">
        <v>24</v>
      </c>
      <c r="M17" s="55">
        <v>25</v>
      </c>
      <c r="N17" s="55"/>
      <c r="O17" s="57">
        <f t="shared" si="0"/>
        <v>162</v>
      </c>
      <c r="P17" s="58">
        <f t="shared" si="1"/>
        <v>5</v>
      </c>
      <c r="Q17" s="58">
        <f t="shared" si="2"/>
        <v>4</v>
      </c>
      <c r="R17" s="59">
        <f t="shared" si="3"/>
        <v>23.142857142857142</v>
      </c>
      <c r="S17" s="139" t="s">
        <v>242</v>
      </c>
    </row>
    <row r="18" spans="1:19" ht="11.25" customHeight="1">
      <c r="A18" s="3" t="s">
        <v>181</v>
      </c>
      <c r="B18" s="47" t="s">
        <v>71</v>
      </c>
      <c r="C18" s="33">
        <v>1914</v>
      </c>
      <c r="D18" s="34" t="s">
        <v>44</v>
      </c>
      <c r="E18" s="34">
        <v>3</v>
      </c>
      <c r="F18" s="32" t="s">
        <v>31</v>
      </c>
      <c r="G18" s="56">
        <v>24</v>
      </c>
      <c r="H18" s="55">
        <v>24</v>
      </c>
      <c r="I18" s="55">
        <v>24</v>
      </c>
      <c r="J18" s="55">
        <v>23</v>
      </c>
      <c r="K18" s="55">
        <v>22</v>
      </c>
      <c r="L18" s="55">
        <v>24</v>
      </c>
      <c r="M18" s="55">
        <v>24</v>
      </c>
      <c r="N18" s="55"/>
      <c r="O18" s="57">
        <f t="shared" si="0"/>
        <v>165</v>
      </c>
      <c r="P18" s="58">
        <f t="shared" si="1"/>
        <v>2</v>
      </c>
      <c r="Q18" s="58">
        <f t="shared" si="2"/>
        <v>1</v>
      </c>
      <c r="R18" s="59">
        <f t="shared" si="3"/>
        <v>23.571428571428573</v>
      </c>
      <c r="S18" s="139" t="s">
        <v>243</v>
      </c>
    </row>
    <row r="19" spans="1:19" ht="11.25" customHeight="1">
      <c r="A19" s="3" t="s">
        <v>41</v>
      </c>
      <c r="B19" s="47" t="s">
        <v>82</v>
      </c>
      <c r="C19" s="33">
        <v>2038</v>
      </c>
      <c r="D19" s="34" t="s">
        <v>44</v>
      </c>
      <c r="E19" s="34">
        <v>2</v>
      </c>
      <c r="F19" s="32" t="s">
        <v>39</v>
      </c>
      <c r="G19" s="56">
        <v>24</v>
      </c>
      <c r="H19" s="55">
        <v>24</v>
      </c>
      <c r="I19" s="55">
        <v>23</v>
      </c>
      <c r="J19" s="55">
        <v>22</v>
      </c>
      <c r="K19" s="55">
        <v>25</v>
      </c>
      <c r="L19" s="55">
        <v>22</v>
      </c>
      <c r="M19" s="55">
        <v>25</v>
      </c>
      <c r="N19" s="55"/>
      <c r="O19" s="57">
        <f t="shared" si="0"/>
        <v>165</v>
      </c>
      <c r="P19" s="58">
        <f t="shared" si="1"/>
        <v>3</v>
      </c>
      <c r="Q19" s="58">
        <f t="shared" si="2"/>
        <v>3</v>
      </c>
      <c r="R19" s="59">
        <f t="shared" si="3"/>
        <v>23.571428571428573</v>
      </c>
      <c r="S19" s="139" t="s">
        <v>243</v>
      </c>
    </row>
    <row r="20" spans="1:19" ht="11.25" customHeight="1">
      <c r="A20" s="3" t="s">
        <v>42</v>
      </c>
      <c r="B20" s="47" t="s">
        <v>68</v>
      </c>
      <c r="C20" s="33">
        <v>1654</v>
      </c>
      <c r="D20" s="34" t="s">
        <v>44</v>
      </c>
      <c r="E20" s="34">
        <v>3</v>
      </c>
      <c r="F20" s="32" t="s">
        <v>32</v>
      </c>
      <c r="G20" s="56">
        <v>23</v>
      </c>
      <c r="H20" s="55">
        <v>25</v>
      </c>
      <c r="I20" s="55">
        <v>21</v>
      </c>
      <c r="J20" s="55">
        <v>24</v>
      </c>
      <c r="K20" s="55">
        <v>24</v>
      </c>
      <c r="L20" s="55">
        <v>25</v>
      </c>
      <c r="M20" s="55">
        <v>23</v>
      </c>
      <c r="N20" s="55"/>
      <c r="O20" s="57">
        <f t="shared" si="0"/>
        <v>165</v>
      </c>
      <c r="P20" s="58">
        <f t="shared" si="1"/>
        <v>4</v>
      </c>
      <c r="Q20" s="58">
        <f t="shared" si="2"/>
        <v>2</v>
      </c>
      <c r="R20" s="59">
        <f t="shared" si="3"/>
        <v>23.571428571428573</v>
      </c>
      <c r="S20" s="139" t="s">
        <v>243</v>
      </c>
    </row>
    <row r="21" spans="1:19" ht="11.25" customHeight="1">
      <c r="A21" s="3" t="s">
        <v>45</v>
      </c>
      <c r="B21" s="47" t="s">
        <v>61</v>
      </c>
      <c r="C21" s="33">
        <v>1975</v>
      </c>
      <c r="D21" s="34" t="s">
        <v>44</v>
      </c>
      <c r="E21" s="34">
        <v>4</v>
      </c>
      <c r="F21" s="32" t="s">
        <v>2</v>
      </c>
      <c r="G21" s="56">
        <v>24</v>
      </c>
      <c r="H21" s="55">
        <v>23</v>
      </c>
      <c r="I21" s="55">
        <v>22</v>
      </c>
      <c r="J21" s="55">
        <v>23</v>
      </c>
      <c r="K21" s="55">
        <v>24</v>
      </c>
      <c r="L21" s="55">
        <v>26</v>
      </c>
      <c r="M21" s="55">
        <v>24</v>
      </c>
      <c r="N21" s="55"/>
      <c r="O21" s="57">
        <f t="shared" si="0"/>
        <v>166</v>
      </c>
      <c r="P21" s="58">
        <f t="shared" si="1"/>
        <v>4</v>
      </c>
      <c r="Q21" s="58">
        <f t="shared" si="2"/>
        <v>1</v>
      </c>
      <c r="R21" s="59">
        <f t="shared" si="3"/>
        <v>23.714285714285715</v>
      </c>
      <c r="S21" s="139" t="s">
        <v>244</v>
      </c>
    </row>
    <row r="22" spans="1:19" ht="11.25" customHeight="1">
      <c r="A22" s="3" t="s">
        <v>47</v>
      </c>
      <c r="B22" s="47" t="s">
        <v>84</v>
      </c>
      <c r="C22" s="33">
        <v>1780</v>
      </c>
      <c r="D22" s="34" t="s">
        <v>44</v>
      </c>
      <c r="E22" s="34">
        <v>3</v>
      </c>
      <c r="F22" s="32" t="s">
        <v>31</v>
      </c>
      <c r="G22" s="56">
        <v>25</v>
      </c>
      <c r="H22" s="55">
        <v>21</v>
      </c>
      <c r="I22" s="55">
        <v>21</v>
      </c>
      <c r="J22" s="55">
        <v>26</v>
      </c>
      <c r="K22" s="55">
        <v>25</v>
      </c>
      <c r="L22" s="55">
        <v>23</v>
      </c>
      <c r="M22" s="55">
        <v>25</v>
      </c>
      <c r="N22" s="55"/>
      <c r="O22" s="57">
        <f aca="true" t="shared" si="4" ref="O22:O52">SUM(G22:N22)</f>
        <v>166</v>
      </c>
      <c r="P22" s="58">
        <f aca="true" t="shared" si="5" ref="P22:P52">IF(COUNTA(G22:N22)&lt;2,0,LARGE(G22:N22,1)-SMALL(G22:N22,1))</f>
        <v>5</v>
      </c>
      <c r="Q22" s="58">
        <f aca="true" t="shared" si="6" ref="Q22:Q52">IF(COUNTA(G22:N22)&lt;4,0,LARGE(G22:N22,2)-SMALL(G22:N22,2))</f>
        <v>4</v>
      </c>
      <c r="R22" s="59">
        <f aca="true" t="shared" si="7" ref="R22:R52">IF(COUNTA(G22:N22)&gt;0,AVERAGE(G22:N22),0)</f>
        <v>23.714285714285715</v>
      </c>
      <c r="S22" s="139" t="s">
        <v>244</v>
      </c>
    </row>
    <row r="23" spans="1:19" ht="11.25" customHeight="1">
      <c r="A23" s="3" t="s">
        <v>182</v>
      </c>
      <c r="B23" s="47" t="s">
        <v>85</v>
      </c>
      <c r="C23" s="33">
        <v>475</v>
      </c>
      <c r="D23" s="34" t="s">
        <v>44</v>
      </c>
      <c r="E23" s="34">
        <v>2</v>
      </c>
      <c r="F23" s="32" t="s">
        <v>65</v>
      </c>
      <c r="G23" s="56">
        <v>25</v>
      </c>
      <c r="H23" s="55">
        <v>23</v>
      </c>
      <c r="I23" s="55">
        <v>27</v>
      </c>
      <c r="J23" s="55">
        <v>21</v>
      </c>
      <c r="K23" s="55">
        <v>23</v>
      </c>
      <c r="L23" s="55">
        <v>22</v>
      </c>
      <c r="M23" s="55">
        <v>25</v>
      </c>
      <c r="N23" s="55"/>
      <c r="O23" s="57">
        <f t="shared" si="4"/>
        <v>166</v>
      </c>
      <c r="P23" s="58">
        <f t="shared" si="5"/>
        <v>6</v>
      </c>
      <c r="Q23" s="58">
        <f t="shared" si="6"/>
        <v>3</v>
      </c>
      <c r="R23" s="59">
        <f t="shared" si="7"/>
        <v>23.714285714285715</v>
      </c>
      <c r="S23" s="139" t="s">
        <v>244</v>
      </c>
    </row>
    <row r="24" spans="1:19" ht="11.25" customHeight="1">
      <c r="A24" s="3" t="s">
        <v>49</v>
      </c>
      <c r="B24" s="47" t="s">
        <v>58</v>
      </c>
      <c r="C24" s="33">
        <v>1791</v>
      </c>
      <c r="D24" s="34" t="s">
        <v>44</v>
      </c>
      <c r="E24" s="34">
        <v>2</v>
      </c>
      <c r="F24" s="32" t="s">
        <v>38</v>
      </c>
      <c r="G24" s="56">
        <v>25</v>
      </c>
      <c r="H24" s="55">
        <v>23</v>
      </c>
      <c r="I24" s="55">
        <v>25</v>
      </c>
      <c r="J24" s="55">
        <v>25</v>
      </c>
      <c r="K24" s="55">
        <v>23</v>
      </c>
      <c r="L24" s="55">
        <v>22</v>
      </c>
      <c r="M24" s="55">
        <v>25</v>
      </c>
      <c r="N24" s="55"/>
      <c r="O24" s="57">
        <f t="shared" si="4"/>
        <v>168</v>
      </c>
      <c r="P24" s="58">
        <f t="shared" si="5"/>
        <v>3</v>
      </c>
      <c r="Q24" s="58">
        <f t="shared" si="6"/>
        <v>2</v>
      </c>
      <c r="R24" s="59">
        <f t="shared" si="7"/>
        <v>24</v>
      </c>
      <c r="S24" s="139" t="s">
        <v>246</v>
      </c>
    </row>
    <row r="25" spans="1:19" ht="11.25" customHeight="1">
      <c r="A25" s="3" t="s">
        <v>51</v>
      </c>
      <c r="B25" s="47" t="s">
        <v>56</v>
      </c>
      <c r="C25" s="33">
        <v>3074</v>
      </c>
      <c r="D25" s="34" t="s">
        <v>44</v>
      </c>
      <c r="E25" s="34">
        <v>4</v>
      </c>
      <c r="F25" s="32" t="s">
        <v>2</v>
      </c>
      <c r="G25" s="56">
        <v>28</v>
      </c>
      <c r="H25" s="55">
        <v>26</v>
      </c>
      <c r="I25" s="55">
        <v>25</v>
      </c>
      <c r="J25" s="55">
        <v>22</v>
      </c>
      <c r="K25" s="55">
        <v>23</v>
      </c>
      <c r="L25" s="55">
        <v>23</v>
      </c>
      <c r="M25" s="55">
        <v>23</v>
      </c>
      <c r="N25" s="55"/>
      <c r="O25" s="57">
        <f t="shared" si="4"/>
        <v>170</v>
      </c>
      <c r="P25" s="58">
        <f t="shared" si="5"/>
        <v>6</v>
      </c>
      <c r="Q25" s="58">
        <f t="shared" si="6"/>
        <v>3</v>
      </c>
      <c r="R25" s="59">
        <f t="shared" si="7"/>
        <v>24.285714285714285</v>
      </c>
      <c r="S25" s="139" t="s">
        <v>247</v>
      </c>
    </row>
    <row r="26" spans="1:19" ht="11.25" customHeight="1">
      <c r="A26" s="3" t="s">
        <v>53</v>
      </c>
      <c r="B26" s="47" t="s">
        <v>80</v>
      </c>
      <c r="C26" s="33">
        <v>1101</v>
      </c>
      <c r="D26" s="34" t="s">
        <v>44</v>
      </c>
      <c r="E26" s="34">
        <v>1</v>
      </c>
      <c r="F26" s="32" t="s">
        <v>39</v>
      </c>
      <c r="G26" s="56">
        <v>23</v>
      </c>
      <c r="H26" s="55">
        <v>27</v>
      </c>
      <c r="I26" s="55">
        <v>21</v>
      </c>
      <c r="J26" s="55">
        <v>27</v>
      </c>
      <c r="K26" s="55">
        <v>22</v>
      </c>
      <c r="L26" s="55">
        <v>28</v>
      </c>
      <c r="M26" s="55">
        <v>23</v>
      </c>
      <c r="N26" s="55"/>
      <c r="O26" s="57">
        <f t="shared" si="4"/>
        <v>171</v>
      </c>
      <c r="P26" s="58">
        <f t="shared" si="5"/>
        <v>7</v>
      </c>
      <c r="Q26" s="58">
        <f t="shared" si="6"/>
        <v>5</v>
      </c>
      <c r="R26" s="59">
        <f t="shared" si="7"/>
        <v>24.428571428571427</v>
      </c>
      <c r="S26" s="139" t="s">
        <v>250</v>
      </c>
    </row>
    <row r="27" spans="1:19" ht="11.25" customHeight="1">
      <c r="A27" s="3" t="s">
        <v>183</v>
      </c>
      <c r="B27" s="47" t="s">
        <v>88</v>
      </c>
      <c r="C27" s="33">
        <v>2684</v>
      </c>
      <c r="D27" s="34" t="s">
        <v>44</v>
      </c>
      <c r="E27" s="34">
        <v>3</v>
      </c>
      <c r="F27" s="32" t="s">
        <v>40</v>
      </c>
      <c r="G27" s="56">
        <v>23</v>
      </c>
      <c r="H27" s="55">
        <v>27</v>
      </c>
      <c r="I27" s="55">
        <v>26</v>
      </c>
      <c r="J27" s="55">
        <v>24</v>
      </c>
      <c r="K27" s="55">
        <v>24</v>
      </c>
      <c r="L27" s="55">
        <v>28</v>
      </c>
      <c r="M27" s="55">
        <v>19</v>
      </c>
      <c r="N27" s="55"/>
      <c r="O27" s="57">
        <f t="shared" si="4"/>
        <v>171</v>
      </c>
      <c r="P27" s="58">
        <f t="shared" si="5"/>
        <v>9</v>
      </c>
      <c r="Q27" s="58">
        <f t="shared" si="6"/>
        <v>4</v>
      </c>
      <c r="R27" s="59">
        <f t="shared" si="7"/>
        <v>24.428571428571427</v>
      </c>
      <c r="S27" s="139" t="s">
        <v>250</v>
      </c>
    </row>
    <row r="28" spans="1:19" ht="11.25" customHeight="1">
      <c r="A28" s="3" t="s">
        <v>184</v>
      </c>
      <c r="B28" s="47" t="s">
        <v>69</v>
      </c>
      <c r="C28" s="33">
        <v>2246</v>
      </c>
      <c r="D28" s="34" t="s">
        <v>44</v>
      </c>
      <c r="E28" s="34">
        <v>3</v>
      </c>
      <c r="F28" s="32" t="s">
        <v>65</v>
      </c>
      <c r="G28" s="56">
        <v>24</v>
      </c>
      <c r="H28" s="55">
        <v>26</v>
      </c>
      <c r="I28" s="55">
        <v>23</v>
      </c>
      <c r="J28" s="55">
        <v>26</v>
      </c>
      <c r="K28" s="55">
        <v>24</v>
      </c>
      <c r="L28" s="55">
        <v>25</v>
      </c>
      <c r="M28" s="55">
        <v>25</v>
      </c>
      <c r="N28" s="55"/>
      <c r="O28" s="57">
        <f t="shared" si="4"/>
        <v>173</v>
      </c>
      <c r="P28" s="58">
        <f t="shared" si="5"/>
        <v>3</v>
      </c>
      <c r="Q28" s="58">
        <f t="shared" si="6"/>
        <v>2</v>
      </c>
      <c r="R28" s="59">
        <f t="shared" si="7"/>
        <v>24.714285714285715</v>
      </c>
      <c r="S28" s="139" t="s">
        <v>251</v>
      </c>
    </row>
    <row r="29" spans="1:19" ht="11.25" customHeight="1">
      <c r="A29" s="3" t="s">
        <v>185</v>
      </c>
      <c r="B29" s="47" t="s">
        <v>78</v>
      </c>
      <c r="C29" s="33">
        <v>2147</v>
      </c>
      <c r="D29" s="34" t="s">
        <v>44</v>
      </c>
      <c r="E29" s="34">
        <v>3</v>
      </c>
      <c r="F29" s="32" t="s">
        <v>65</v>
      </c>
      <c r="G29" s="56">
        <v>28</v>
      </c>
      <c r="H29" s="55">
        <v>23</v>
      </c>
      <c r="I29" s="55">
        <v>26</v>
      </c>
      <c r="J29" s="55">
        <v>26</v>
      </c>
      <c r="K29" s="55">
        <v>22</v>
      </c>
      <c r="L29" s="55">
        <v>22</v>
      </c>
      <c r="M29" s="55">
        <v>26</v>
      </c>
      <c r="N29" s="55"/>
      <c r="O29" s="57">
        <f t="shared" si="4"/>
        <v>173</v>
      </c>
      <c r="P29" s="58">
        <f t="shared" si="5"/>
        <v>6</v>
      </c>
      <c r="Q29" s="58">
        <f t="shared" si="6"/>
        <v>4</v>
      </c>
      <c r="R29" s="59">
        <f t="shared" si="7"/>
        <v>24.714285714285715</v>
      </c>
      <c r="S29" s="139" t="s">
        <v>251</v>
      </c>
    </row>
    <row r="30" spans="1:19" ht="11.25" customHeight="1">
      <c r="A30" s="3" t="s">
        <v>186</v>
      </c>
      <c r="B30" s="47" t="s">
        <v>72</v>
      </c>
      <c r="C30" s="33">
        <v>2164</v>
      </c>
      <c r="D30" s="34" t="s">
        <v>44</v>
      </c>
      <c r="E30" s="34">
        <v>2</v>
      </c>
      <c r="F30" s="32" t="s">
        <v>38</v>
      </c>
      <c r="G30" s="56">
        <v>26</v>
      </c>
      <c r="H30" s="55">
        <v>24</v>
      </c>
      <c r="I30" s="55">
        <v>21</v>
      </c>
      <c r="J30" s="55">
        <v>23</v>
      </c>
      <c r="K30" s="55">
        <v>30</v>
      </c>
      <c r="L30" s="55">
        <v>24</v>
      </c>
      <c r="M30" s="55">
        <v>26</v>
      </c>
      <c r="N30" s="55"/>
      <c r="O30" s="57">
        <f t="shared" si="4"/>
        <v>174</v>
      </c>
      <c r="P30" s="58">
        <f t="shared" si="5"/>
        <v>9</v>
      </c>
      <c r="Q30" s="58">
        <f t="shared" si="6"/>
        <v>3</v>
      </c>
      <c r="R30" s="59">
        <f t="shared" si="7"/>
        <v>24.857142857142858</v>
      </c>
      <c r="S30" s="149"/>
    </row>
    <row r="31" spans="1:19" ht="11.25" customHeight="1">
      <c r="A31" s="3" t="s">
        <v>187</v>
      </c>
      <c r="B31" s="47" t="s">
        <v>171</v>
      </c>
      <c r="C31" s="33" t="s">
        <v>172</v>
      </c>
      <c r="D31" s="34" t="s">
        <v>44</v>
      </c>
      <c r="E31" s="34"/>
      <c r="F31" s="32" t="s">
        <v>39</v>
      </c>
      <c r="G31" s="56">
        <v>27</v>
      </c>
      <c r="H31" s="55">
        <v>23</v>
      </c>
      <c r="I31" s="55">
        <v>25</v>
      </c>
      <c r="J31" s="55">
        <v>31</v>
      </c>
      <c r="K31" s="55">
        <v>24</v>
      </c>
      <c r="L31" s="55">
        <v>20</v>
      </c>
      <c r="M31" s="55">
        <v>25</v>
      </c>
      <c r="N31" s="55"/>
      <c r="O31" s="57">
        <f t="shared" si="4"/>
        <v>175</v>
      </c>
      <c r="P31" s="58">
        <f t="shared" si="5"/>
        <v>11</v>
      </c>
      <c r="Q31" s="58">
        <f t="shared" si="6"/>
        <v>4</v>
      </c>
      <c r="R31" s="59">
        <f t="shared" si="7"/>
        <v>25</v>
      </c>
      <c r="S31" s="149"/>
    </row>
    <row r="32" spans="1:19" ht="11.25" customHeight="1">
      <c r="A32" s="3" t="s">
        <v>188</v>
      </c>
      <c r="B32" s="47" t="s">
        <v>70</v>
      </c>
      <c r="C32" s="33">
        <v>2757</v>
      </c>
      <c r="D32" s="34" t="s">
        <v>44</v>
      </c>
      <c r="E32" s="34">
        <v>4</v>
      </c>
      <c r="F32" s="32" t="s">
        <v>32</v>
      </c>
      <c r="G32" s="56">
        <v>28</v>
      </c>
      <c r="H32" s="55">
        <v>27</v>
      </c>
      <c r="I32" s="55">
        <v>32</v>
      </c>
      <c r="J32" s="55">
        <v>26</v>
      </c>
      <c r="K32" s="55">
        <v>22</v>
      </c>
      <c r="L32" s="55">
        <v>24</v>
      </c>
      <c r="M32" s="55">
        <v>20</v>
      </c>
      <c r="N32" s="55"/>
      <c r="O32" s="57">
        <f t="shared" si="4"/>
        <v>179</v>
      </c>
      <c r="P32" s="58">
        <f t="shared" si="5"/>
        <v>12</v>
      </c>
      <c r="Q32" s="58">
        <f t="shared" si="6"/>
        <v>6</v>
      </c>
      <c r="R32" s="59">
        <f t="shared" si="7"/>
        <v>25.571428571428573</v>
      </c>
      <c r="S32" s="149"/>
    </row>
    <row r="33" spans="1:19" ht="11.25" customHeight="1">
      <c r="A33" s="3" t="s">
        <v>55</v>
      </c>
      <c r="B33" s="47" t="s">
        <v>50</v>
      </c>
      <c r="C33" s="33">
        <v>1450</v>
      </c>
      <c r="D33" s="34" t="s">
        <v>44</v>
      </c>
      <c r="E33" s="34">
        <v>3</v>
      </c>
      <c r="F33" s="32" t="s">
        <v>31</v>
      </c>
      <c r="G33" s="56">
        <v>26</v>
      </c>
      <c r="H33" s="55">
        <v>24</v>
      </c>
      <c r="I33" s="55">
        <v>23</v>
      </c>
      <c r="J33" s="55">
        <v>29</v>
      </c>
      <c r="K33" s="55">
        <v>27</v>
      </c>
      <c r="L33" s="55">
        <v>27</v>
      </c>
      <c r="M33" s="55">
        <v>26</v>
      </c>
      <c r="N33" s="55"/>
      <c r="O33" s="57">
        <f t="shared" si="4"/>
        <v>182</v>
      </c>
      <c r="P33" s="58">
        <f t="shared" si="5"/>
        <v>6</v>
      </c>
      <c r="Q33" s="58">
        <f t="shared" si="6"/>
        <v>3</v>
      </c>
      <c r="R33" s="59">
        <f t="shared" si="7"/>
        <v>26</v>
      </c>
      <c r="S33" s="149"/>
    </row>
    <row r="34" spans="1:19" ht="11.25" customHeight="1">
      <c r="A34" s="3" t="s">
        <v>189</v>
      </c>
      <c r="B34" s="47" t="s">
        <v>77</v>
      </c>
      <c r="C34" s="33">
        <v>2106</v>
      </c>
      <c r="D34" s="34" t="s">
        <v>44</v>
      </c>
      <c r="E34" s="34">
        <v>3</v>
      </c>
      <c r="F34" s="32" t="s">
        <v>38</v>
      </c>
      <c r="G34" s="56">
        <v>26</v>
      </c>
      <c r="H34" s="55">
        <v>27</v>
      </c>
      <c r="I34" s="55">
        <v>25</v>
      </c>
      <c r="J34" s="55">
        <v>27</v>
      </c>
      <c r="K34" s="55">
        <v>25</v>
      </c>
      <c r="L34" s="55">
        <v>31</v>
      </c>
      <c r="M34" s="55">
        <v>23</v>
      </c>
      <c r="N34" s="55"/>
      <c r="O34" s="57">
        <f t="shared" si="4"/>
        <v>184</v>
      </c>
      <c r="P34" s="58">
        <f t="shared" si="5"/>
        <v>8</v>
      </c>
      <c r="Q34" s="58">
        <f t="shared" si="6"/>
        <v>2</v>
      </c>
      <c r="R34" s="59">
        <f t="shared" si="7"/>
        <v>26.285714285714285</v>
      </c>
      <c r="S34" s="149"/>
    </row>
    <row r="35" spans="1:19" ht="11.25" customHeight="1">
      <c r="A35" s="3" t="s">
        <v>57</v>
      </c>
      <c r="B35" s="47" t="s">
        <v>63</v>
      </c>
      <c r="C35" s="33">
        <v>2828</v>
      </c>
      <c r="D35" s="34" t="s">
        <v>44</v>
      </c>
      <c r="E35" s="34">
        <v>4</v>
      </c>
      <c r="F35" s="32" t="s">
        <v>2</v>
      </c>
      <c r="G35" s="56">
        <v>31</v>
      </c>
      <c r="H35" s="55">
        <v>28</v>
      </c>
      <c r="I35" s="55">
        <v>26</v>
      </c>
      <c r="J35" s="55">
        <v>26</v>
      </c>
      <c r="K35" s="55">
        <v>27</v>
      </c>
      <c r="L35" s="55">
        <v>28</v>
      </c>
      <c r="M35" s="55">
        <v>21</v>
      </c>
      <c r="N35" s="55"/>
      <c r="O35" s="57">
        <f t="shared" si="4"/>
        <v>187</v>
      </c>
      <c r="P35" s="58">
        <f t="shared" si="5"/>
        <v>10</v>
      </c>
      <c r="Q35" s="58">
        <f t="shared" si="6"/>
        <v>2</v>
      </c>
      <c r="R35" s="59">
        <f t="shared" si="7"/>
        <v>26.714285714285715</v>
      </c>
      <c r="S35" s="149"/>
    </row>
    <row r="36" spans="1:19" ht="11.25" customHeight="1">
      <c r="A36" s="3" t="s">
        <v>190</v>
      </c>
      <c r="B36" s="47" t="s">
        <v>79</v>
      </c>
      <c r="C36" s="33">
        <v>2883</v>
      </c>
      <c r="D36" s="34" t="s">
        <v>44</v>
      </c>
      <c r="E36" s="34">
        <v>3</v>
      </c>
      <c r="F36" s="32" t="s">
        <v>32</v>
      </c>
      <c r="G36" s="56">
        <v>29</v>
      </c>
      <c r="H36" s="55">
        <v>31</v>
      </c>
      <c r="I36" s="55">
        <v>31</v>
      </c>
      <c r="J36" s="55">
        <v>26</v>
      </c>
      <c r="K36" s="55">
        <v>25</v>
      </c>
      <c r="L36" s="55">
        <v>27</v>
      </c>
      <c r="M36" s="55">
        <v>22</v>
      </c>
      <c r="N36" s="55"/>
      <c r="O36" s="57">
        <f t="shared" si="4"/>
        <v>191</v>
      </c>
      <c r="P36" s="58">
        <f t="shared" si="5"/>
        <v>9</v>
      </c>
      <c r="Q36" s="58">
        <f t="shared" si="6"/>
        <v>6</v>
      </c>
      <c r="R36" s="59">
        <f t="shared" si="7"/>
        <v>27.285714285714285</v>
      </c>
      <c r="S36" s="149"/>
    </row>
    <row r="37" spans="1:19" ht="11.25" customHeight="1">
      <c r="A37" s="3" t="s">
        <v>191</v>
      </c>
      <c r="B37" s="47" t="s">
        <v>64</v>
      </c>
      <c r="C37" s="33">
        <v>2583</v>
      </c>
      <c r="D37" s="34" t="s">
        <v>44</v>
      </c>
      <c r="E37" s="34"/>
      <c r="F37" s="32" t="s">
        <v>2</v>
      </c>
      <c r="G37" s="56">
        <v>26</v>
      </c>
      <c r="H37" s="55">
        <v>31</v>
      </c>
      <c r="I37" s="55">
        <v>32</v>
      </c>
      <c r="J37" s="55">
        <v>23</v>
      </c>
      <c r="K37" s="55">
        <v>27</v>
      </c>
      <c r="L37" s="55">
        <v>26</v>
      </c>
      <c r="M37" s="55">
        <v>31</v>
      </c>
      <c r="N37" s="55"/>
      <c r="O37" s="57">
        <f t="shared" si="4"/>
        <v>196</v>
      </c>
      <c r="P37" s="58">
        <f t="shared" si="5"/>
        <v>9</v>
      </c>
      <c r="Q37" s="58">
        <f t="shared" si="6"/>
        <v>5</v>
      </c>
      <c r="R37" s="59">
        <f t="shared" si="7"/>
        <v>28</v>
      </c>
      <c r="S37" s="149"/>
    </row>
    <row r="38" spans="1:19" ht="11.25" customHeight="1">
      <c r="A38" s="3" t="s">
        <v>192</v>
      </c>
      <c r="B38" s="47" t="s">
        <v>173</v>
      </c>
      <c r="C38" s="33" t="s">
        <v>174</v>
      </c>
      <c r="D38" s="34" t="s">
        <v>44</v>
      </c>
      <c r="E38" s="34"/>
      <c r="F38" s="32" t="s">
        <v>2</v>
      </c>
      <c r="G38" s="56">
        <v>33</v>
      </c>
      <c r="H38" s="55">
        <v>30</v>
      </c>
      <c r="I38" s="55">
        <v>27</v>
      </c>
      <c r="J38" s="55">
        <v>27</v>
      </c>
      <c r="K38" s="55">
        <v>30</v>
      </c>
      <c r="L38" s="55">
        <v>34</v>
      </c>
      <c r="M38" s="55">
        <v>27</v>
      </c>
      <c r="N38" s="55"/>
      <c r="O38" s="57">
        <f t="shared" si="4"/>
        <v>208</v>
      </c>
      <c r="P38" s="58">
        <f t="shared" si="5"/>
        <v>7</v>
      </c>
      <c r="Q38" s="58">
        <f t="shared" si="6"/>
        <v>6</v>
      </c>
      <c r="R38" s="59">
        <f t="shared" si="7"/>
        <v>29.714285714285715</v>
      </c>
      <c r="S38" s="149"/>
    </row>
    <row r="39" spans="1:19" ht="11.25" customHeight="1" thickBot="1">
      <c r="A39" s="112" t="s">
        <v>59</v>
      </c>
      <c r="B39" s="48" t="s">
        <v>169</v>
      </c>
      <c r="C39" s="39" t="s">
        <v>170</v>
      </c>
      <c r="D39" s="40" t="s">
        <v>44</v>
      </c>
      <c r="E39" s="40"/>
      <c r="F39" s="41" t="s">
        <v>2</v>
      </c>
      <c r="G39" s="104">
        <v>29</v>
      </c>
      <c r="H39" s="106">
        <v>32</v>
      </c>
      <c r="I39" s="106">
        <v>36</v>
      </c>
      <c r="J39" s="106">
        <v>34</v>
      </c>
      <c r="K39" s="106">
        <v>30</v>
      </c>
      <c r="L39" s="106">
        <v>31</v>
      </c>
      <c r="M39" s="106">
        <v>29</v>
      </c>
      <c r="N39" s="106"/>
      <c r="O39" s="107">
        <f t="shared" si="4"/>
        <v>221</v>
      </c>
      <c r="P39" s="113">
        <f t="shared" si="5"/>
        <v>7</v>
      </c>
      <c r="Q39" s="113">
        <f t="shared" si="6"/>
        <v>5</v>
      </c>
      <c r="R39" s="114">
        <f t="shared" si="7"/>
        <v>31.571428571428573</v>
      </c>
      <c r="S39" s="150"/>
    </row>
    <row r="40" spans="1:19" s="102" customFormat="1" ht="11.25" customHeight="1">
      <c r="A40" s="93"/>
      <c r="B40" s="137" t="s">
        <v>236</v>
      </c>
      <c r="D40" s="95"/>
      <c r="E40" s="95"/>
      <c r="F40" s="96"/>
      <c r="G40" s="140" t="s">
        <v>258</v>
      </c>
      <c r="H40" s="98"/>
      <c r="J40" s="98"/>
      <c r="K40" s="98"/>
      <c r="L40" s="98"/>
      <c r="M40" s="98"/>
      <c r="N40" s="98"/>
      <c r="O40" s="99"/>
      <c r="P40" s="100"/>
      <c r="Q40" s="100"/>
      <c r="R40" s="101"/>
      <c r="S40" s="103"/>
    </row>
    <row r="41" spans="1:19" s="102" customFormat="1" ht="11.25" customHeight="1">
      <c r="A41" s="93"/>
      <c r="B41" s="137" t="s">
        <v>259</v>
      </c>
      <c r="D41" s="95"/>
      <c r="E41" s="95"/>
      <c r="F41" s="96"/>
      <c r="G41" s="140"/>
      <c r="H41" s="98"/>
      <c r="J41" s="98"/>
      <c r="K41" s="98"/>
      <c r="L41" s="98"/>
      <c r="M41" s="98"/>
      <c r="N41" s="98"/>
      <c r="O41" s="99"/>
      <c r="P41" s="100"/>
      <c r="Q41" s="100"/>
      <c r="R41" s="101"/>
      <c r="S41" s="103"/>
    </row>
    <row r="42" spans="1:19" s="102" customFormat="1" ht="11.25" customHeight="1">
      <c r="A42" s="93"/>
      <c r="B42" s="94"/>
      <c r="C42" s="92"/>
      <c r="D42" s="95"/>
      <c r="E42" s="95"/>
      <c r="F42" s="96"/>
      <c r="G42" s="97"/>
      <c r="H42" s="98"/>
      <c r="I42" s="98"/>
      <c r="J42" s="98"/>
      <c r="K42" s="98"/>
      <c r="L42" s="98"/>
      <c r="M42" s="98"/>
      <c r="N42" s="98"/>
      <c r="O42" s="99"/>
      <c r="P42" s="100"/>
      <c r="Q42" s="100"/>
      <c r="R42" s="101"/>
      <c r="S42" s="103"/>
    </row>
    <row r="43" ht="15.75">
      <c r="A43" s="111" t="s">
        <v>196</v>
      </c>
    </row>
    <row r="44" ht="16.5" thickBot="1">
      <c r="A44" s="111"/>
    </row>
    <row r="45" spans="1:19" ht="11.25" customHeight="1">
      <c r="A45" s="116" t="s">
        <v>14</v>
      </c>
      <c r="B45" s="117" t="s">
        <v>99</v>
      </c>
      <c r="C45" s="118">
        <v>908</v>
      </c>
      <c r="D45" s="119" t="s">
        <v>90</v>
      </c>
      <c r="E45" s="119">
        <v>2</v>
      </c>
      <c r="F45" s="120" t="s">
        <v>32</v>
      </c>
      <c r="G45" s="121">
        <v>22</v>
      </c>
      <c r="H45" s="122">
        <v>22</v>
      </c>
      <c r="I45" s="122">
        <v>22</v>
      </c>
      <c r="J45" s="122">
        <v>21</v>
      </c>
      <c r="K45" s="122">
        <v>20</v>
      </c>
      <c r="L45" s="122">
        <v>20</v>
      </c>
      <c r="M45" s="122">
        <v>24</v>
      </c>
      <c r="N45" s="122">
        <v>21</v>
      </c>
      <c r="O45" s="123">
        <f t="shared" si="4"/>
        <v>172</v>
      </c>
      <c r="P45" s="124">
        <f t="shared" si="5"/>
        <v>4</v>
      </c>
      <c r="Q45" s="124">
        <f t="shared" si="6"/>
        <v>2</v>
      </c>
      <c r="R45" s="125">
        <f t="shared" si="7"/>
        <v>21.5</v>
      </c>
      <c r="S45" s="138" t="s">
        <v>260</v>
      </c>
    </row>
    <row r="46" spans="1:19" ht="11.25" customHeight="1">
      <c r="A46" s="90" t="s">
        <v>15</v>
      </c>
      <c r="B46" s="47" t="s">
        <v>100</v>
      </c>
      <c r="C46" s="33">
        <v>833</v>
      </c>
      <c r="D46" s="34" t="s">
        <v>90</v>
      </c>
      <c r="E46" s="34">
        <v>2</v>
      </c>
      <c r="F46" s="32" t="s">
        <v>32</v>
      </c>
      <c r="G46" s="56">
        <v>22</v>
      </c>
      <c r="H46" s="55">
        <v>23</v>
      </c>
      <c r="I46" s="55">
        <v>25</v>
      </c>
      <c r="J46" s="55">
        <v>22</v>
      </c>
      <c r="K46" s="55">
        <v>30</v>
      </c>
      <c r="L46" s="55">
        <v>20</v>
      </c>
      <c r="M46" s="55">
        <v>20</v>
      </c>
      <c r="N46" s="55">
        <v>21</v>
      </c>
      <c r="O46" s="57">
        <f t="shared" si="4"/>
        <v>183</v>
      </c>
      <c r="P46" s="58">
        <f t="shared" si="5"/>
        <v>10</v>
      </c>
      <c r="Q46" s="58">
        <f t="shared" si="6"/>
        <v>5</v>
      </c>
      <c r="R46" s="59">
        <f t="shared" si="7"/>
        <v>22.875</v>
      </c>
      <c r="S46" s="139" t="s">
        <v>261</v>
      </c>
    </row>
    <row r="47" spans="1:19" ht="11.25" customHeight="1">
      <c r="A47" s="90" t="s">
        <v>16</v>
      </c>
      <c r="B47" s="47" t="s">
        <v>75</v>
      </c>
      <c r="C47" s="33">
        <v>1030</v>
      </c>
      <c r="D47" s="34" t="s">
        <v>90</v>
      </c>
      <c r="E47" s="34">
        <v>2</v>
      </c>
      <c r="F47" s="32" t="s">
        <v>76</v>
      </c>
      <c r="G47" s="56">
        <v>24</v>
      </c>
      <c r="H47" s="55">
        <v>26</v>
      </c>
      <c r="I47" s="55">
        <v>23</v>
      </c>
      <c r="J47" s="55">
        <v>25</v>
      </c>
      <c r="K47" s="55">
        <v>22</v>
      </c>
      <c r="L47" s="55">
        <v>22</v>
      </c>
      <c r="M47" s="55">
        <v>22</v>
      </c>
      <c r="N47" s="55">
        <v>21</v>
      </c>
      <c r="O47" s="57">
        <f t="shared" si="4"/>
        <v>185</v>
      </c>
      <c r="P47" s="58">
        <f t="shared" si="5"/>
        <v>5</v>
      </c>
      <c r="Q47" s="58">
        <f t="shared" si="6"/>
        <v>3</v>
      </c>
      <c r="R47" s="59">
        <f t="shared" si="7"/>
        <v>23.125</v>
      </c>
      <c r="S47" s="139" t="s">
        <v>262</v>
      </c>
    </row>
    <row r="48" spans="1:19" ht="11.25" customHeight="1">
      <c r="A48" s="90" t="s">
        <v>17</v>
      </c>
      <c r="B48" s="47" t="s">
        <v>30</v>
      </c>
      <c r="C48" s="33">
        <v>783</v>
      </c>
      <c r="D48" s="34" t="s">
        <v>90</v>
      </c>
      <c r="E48" s="34">
        <v>3</v>
      </c>
      <c r="F48" s="32" t="s">
        <v>31</v>
      </c>
      <c r="G48" s="56">
        <v>24</v>
      </c>
      <c r="H48" s="55">
        <v>21</v>
      </c>
      <c r="I48" s="55">
        <v>22</v>
      </c>
      <c r="J48" s="55">
        <v>23</v>
      </c>
      <c r="K48" s="55">
        <v>26</v>
      </c>
      <c r="L48" s="55">
        <v>23</v>
      </c>
      <c r="M48" s="55">
        <v>21</v>
      </c>
      <c r="N48" s="55">
        <v>25</v>
      </c>
      <c r="O48" s="57">
        <f t="shared" si="4"/>
        <v>185</v>
      </c>
      <c r="P48" s="58">
        <f t="shared" si="5"/>
        <v>5</v>
      </c>
      <c r="Q48" s="58">
        <f t="shared" si="6"/>
        <v>4</v>
      </c>
      <c r="R48" s="59">
        <f t="shared" si="7"/>
        <v>23.125</v>
      </c>
      <c r="S48" s="139" t="s">
        <v>263</v>
      </c>
    </row>
    <row r="49" spans="1:19" ht="11.25" customHeight="1">
      <c r="A49" s="90" t="s">
        <v>18</v>
      </c>
      <c r="B49" s="47" t="s">
        <v>111</v>
      </c>
      <c r="C49" s="33">
        <v>358</v>
      </c>
      <c r="D49" s="34" t="s">
        <v>90</v>
      </c>
      <c r="E49" s="34">
        <v>2</v>
      </c>
      <c r="F49" s="32" t="s">
        <v>31</v>
      </c>
      <c r="G49" s="56">
        <v>27</v>
      </c>
      <c r="H49" s="55">
        <v>23</v>
      </c>
      <c r="I49" s="55">
        <v>20</v>
      </c>
      <c r="J49" s="55">
        <v>24</v>
      </c>
      <c r="K49" s="55">
        <v>22</v>
      </c>
      <c r="L49" s="55">
        <v>24</v>
      </c>
      <c r="M49" s="55">
        <v>23</v>
      </c>
      <c r="N49" s="55">
        <v>24</v>
      </c>
      <c r="O49" s="57">
        <f t="shared" si="4"/>
        <v>187</v>
      </c>
      <c r="P49" s="58">
        <f t="shared" si="5"/>
        <v>7</v>
      </c>
      <c r="Q49" s="58">
        <f t="shared" si="6"/>
        <v>2</v>
      </c>
      <c r="R49" s="59">
        <f t="shared" si="7"/>
        <v>23.375</v>
      </c>
      <c r="S49" s="139" t="s">
        <v>264</v>
      </c>
    </row>
    <row r="50" spans="1:19" ht="11.25" customHeight="1">
      <c r="A50" s="90" t="s">
        <v>19</v>
      </c>
      <c r="B50" s="47" t="s">
        <v>102</v>
      </c>
      <c r="C50" s="33">
        <v>861</v>
      </c>
      <c r="D50" s="34" t="s">
        <v>90</v>
      </c>
      <c r="E50" s="34">
        <v>2</v>
      </c>
      <c r="F50" s="32" t="s">
        <v>40</v>
      </c>
      <c r="G50" s="56">
        <v>28</v>
      </c>
      <c r="H50" s="55">
        <v>23</v>
      </c>
      <c r="I50" s="55">
        <v>23</v>
      </c>
      <c r="J50" s="55">
        <v>25</v>
      </c>
      <c r="K50" s="55">
        <v>27</v>
      </c>
      <c r="L50" s="55">
        <v>21</v>
      </c>
      <c r="M50" s="55">
        <v>21</v>
      </c>
      <c r="N50" s="55">
        <v>19</v>
      </c>
      <c r="O50" s="57">
        <f t="shared" si="4"/>
        <v>187</v>
      </c>
      <c r="P50" s="58">
        <f t="shared" si="5"/>
        <v>9</v>
      </c>
      <c r="Q50" s="58">
        <f t="shared" si="6"/>
        <v>6</v>
      </c>
      <c r="R50" s="59">
        <f t="shared" si="7"/>
        <v>23.375</v>
      </c>
      <c r="S50" s="139" t="s">
        <v>264</v>
      </c>
    </row>
    <row r="51" spans="1:19" ht="11.25" customHeight="1">
      <c r="A51" s="90" t="s">
        <v>20</v>
      </c>
      <c r="B51" s="47" t="s">
        <v>101</v>
      </c>
      <c r="C51" s="33">
        <v>858</v>
      </c>
      <c r="D51" s="34" t="s">
        <v>90</v>
      </c>
      <c r="E51" s="34">
        <v>3</v>
      </c>
      <c r="F51" s="32" t="s">
        <v>40</v>
      </c>
      <c r="G51" s="56">
        <v>20</v>
      </c>
      <c r="H51" s="55">
        <v>22</v>
      </c>
      <c r="I51" s="55">
        <v>22</v>
      </c>
      <c r="J51" s="55">
        <v>23</v>
      </c>
      <c r="K51" s="55">
        <v>22</v>
      </c>
      <c r="L51" s="55">
        <v>26</v>
      </c>
      <c r="M51" s="55">
        <v>23</v>
      </c>
      <c r="N51" s="55">
        <v>30</v>
      </c>
      <c r="O51" s="57">
        <f t="shared" si="4"/>
        <v>188</v>
      </c>
      <c r="P51" s="58">
        <f t="shared" si="5"/>
        <v>10</v>
      </c>
      <c r="Q51" s="58">
        <f t="shared" si="6"/>
        <v>4</v>
      </c>
      <c r="R51" s="59">
        <f t="shared" si="7"/>
        <v>23.5</v>
      </c>
      <c r="S51" s="139" t="s">
        <v>265</v>
      </c>
    </row>
    <row r="52" spans="1:19" ht="11.25" customHeight="1">
      <c r="A52" s="90" t="s">
        <v>21</v>
      </c>
      <c r="B52" s="47" t="s">
        <v>98</v>
      </c>
      <c r="C52" s="33">
        <v>202</v>
      </c>
      <c r="D52" s="34" t="s">
        <v>90</v>
      </c>
      <c r="E52" s="34">
        <v>2</v>
      </c>
      <c r="F52" s="32" t="s">
        <v>39</v>
      </c>
      <c r="G52" s="56">
        <v>23</v>
      </c>
      <c r="H52" s="55">
        <v>22</v>
      </c>
      <c r="I52" s="55">
        <v>27</v>
      </c>
      <c r="J52" s="55">
        <v>24</v>
      </c>
      <c r="K52" s="55">
        <v>27</v>
      </c>
      <c r="L52" s="55">
        <v>23</v>
      </c>
      <c r="M52" s="55">
        <v>22</v>
      </c>
      <c r="N52" s="55">
        <v>21</v>
      </c>
      <c r="O52" s="57">
        <f t="shared" si="4"/>
        <v>189</v>
      </c>
      <c r="P52" s="58">
        <f t="shared" si="5"/>
        <v>6</v>
      </c>
      <c r="Q52" s="58">
        <f t="shared" si="6"/>
        <v>5</v>
      </c>
      <c r="R52" s="59">
        <f t="shared" si="7"/>
        <v>23.625</v>
      </c>
      <c r="S52" s="139" t="s">
        <v>237</v>
      </c>
    </row>
    <row r="53" spans="1:19" ht="11.25" customHeight="1">
      <c r="A53" s="90" t="s">
        <v>36</v>
      </c>
      <c r="B53" s="47" t="s">
        <v>113</v>
      </c>
      <c r="C53" s="33">
        <v>1659</v>
      </c>
      <c r="D53" s="34" t="s">
        <v>90</v>
      </c>
      <c r="E53" s="34">
        <v>1</v>
      </c>
      <c r="F53" s="32" t="s">
        <v>2</v>
      </c>
      <c r="G53" s="56">
        <v>27</v>
      </c>
      <c r="H53" s="55">
        <v>22</v>
      </c>
      <c r="I53" s="55">
        <v>28</v>
      </c>
      <c r="J53" s="55">
        <v>21</v>
      </c>
      <c r="K53" s="55">
        <v>26</v>
      </c>
      <c r="L53" s="55">
        <v>22</v>
      </c>
      <c r="M53" s="55">
        <v>20</v>
      </c>
      <c r="N53" s="55">
        <v>24</v>
      </c>
      <c r="O53" s="57">
        <f aca="true" t="shared" si="8" ref="O53:O66">SUM(G53:N53)</f>
        <v>190</v>
      </c>
      <c r="P53" s="58">
        <f aca="true" t="shared" si="9" ref="P53:P66">IF(COUNTA(G53:N53)&lt;2,0,LARGE(G53:N53,1)-SMALL(G53:N53,1))</f>
        <v>8</v>
      </c>
      <c r="Q53" s="58">
        <f aca="true" t="shared" si="10" ref="Q53:Q66">IF(COUNTA(G53:N53)&lt;4,0,LARGE(G53:N53,2)-SMALL(G53:N53,2))</f>
        <v>6</v>
      </c>
      <c r="R53" s="59">
        <f aca="true" t="shared" si="11" ref="R53:R66">IF(COUNTA(G53:N53)&gt;0,AVERAGE(G53:N53),0)</f>
        <v>23.75</v>
      </c>
      <c r="S53" s="139" t="s">
        <v>266</v>
      </c>
    </row>
    <row r="54" spans="1:19" ht="11.25" customHeight="1">
      <c r="A54" s="90" t="s">
        <v>178</v>
      </c>
      <c r="B54" s="47" t="s">
        <v>89</v>
      </c>
      <c r="C54" s="33">
        <v>652</v>
      </c>
      <c r="D54" s="34" t="s">
        <v>90</v>
      </c>
      <c r="E54" s="34">
        <v>1</v>
      </c>
      <c r="F54" s="32" t="s">
        <v>38</v>
      </c>
      <c r="G54" s="56">
        <v>27</v>
      </c>
      <c r="H54" s="55">
        <v>22</v>
      </c>
      <c r="I54" s="55">
        <v>23</v>
      </c>
      <c r="J54" s="55">
        <v>24</v>
      </c>
      <c r="K54" s="55">
        <v>26</v>
      </c>
      <c r="L54" s="55">
        <v>24</v>
      </c>
      <c r="M54" s="55">
        <v>25</v>
      </c>
      <c r="N54" s="55"/>
      <c r="O54" s="57">
        <f t="shared" si="8"/>
        <v>171</v>
      </c>
      <c r="P54" s="58">
        <f t="shared" si="9"/>
        <v>5</v>
      </c>
      <c r="Q54" s="58">
        <f t="shared" si="10"/>
        <v>3</v>
      </c>
      <c r="R54" s="59">
        <f t="shared" si="11"/>
        <v>24.428571428571427</v>
      </c>
      <c r="S54" s="139" t="s">
        <v>239</v>
      </c>
    </row>
    <row r="55" spans="1:19" ht="11.25" customHeight="1">
      <c r="A55" s="90" t="s">
        <v>179</v>
      </c>
      <c r="B55" s="47" t="s">
        <v>97</v>
      </c>
      <c r="C55" s="33">
        <v>1653</v>
      </c>
      <c r="D55" s="34" t="s">
        <v>90</v>
      </c>
      <c r="E55" s="34">
        <v>2</v>
      </c>
      <c r="F55" s="32" t="s">
        <v>76</v>
      </c>
      <c r="G55" s="56">
        <v>25</v>
      </c>
      <c r="H55" s="55">
        <v>27</v>
      </c>
      <c r="I55" s="55">
        <v>23</v>
      </c>
      <c r="J55" s="55">
        <v>23</v>
      </c>
      <c r="K55" s="55">
        <v>20</v>
      </c>
      <c r="L55" s="55">
        <v>25</v>
      </c>
      <c r="M55" s="55">
        <v>28</v>
      </c>
      <c r="N55" s="55"/>
      <c r="O55" s="57">
        <f t="shared" si="8"/>
        <v>171</v>
      </c>
      <c r="P55" s="58">
        <f t="shared" si="9"/>
        <v>8</v>
      </c>
      <c r="Q55" s="58">
        <f t="shared" si="10"/>
        <v>4</v>
      </c>
      <c r="R55" s="59">
        <f t="shared" si="11"/>
        <v>24.428571428571427</v>
      </c>
      <c r="S55" s="139" t="s">
        <v>239</v>
      </c>
    </row>
    <row r="56" spans="1:19" ht="11.25" customHeight="1">
      <c r="A56" s="90" t="s">
        <v>180</v>
      </c>
      <c r="B56" s="47" t="s">
        <v>93</v>
      </c>
      <c r="C56" s="33">
        <v>331</v>
      </c>
      <c r="D56" s="34" t="s">
        <v>90</v>
      </c>
      <c r="E56" s="34">
        <v>2</v>
      </c>
      <c r="F56" s="32" t="s">
        <v>65</v>
      </c>
      <c r="G56" s="56">
        <v>22</v>
      </c>
      <c r="H56" s="55">
        <v>26</v>
      </c>
      <c r="I56" s="55">
        <v>27</v>
      </c>
      <c r="J56" s="55">
        <v>23</v>
      </c>
      <c r="K56" s="55">
        <v>26</v>
      </c>
      <c r="L56" s="55">
        <v>22</v>
      </c>
      <c r="M56" s="55">
        <v>28</v>
      </c>
      <c r="N56" s="55"/>
      <c r="O56" s="57">
        <f t="shared" si="8"/>
        <v>174</v>
      </c>
      <c r="P56" s="58">
        <f t="shared" si="9"/>
        <v>6</v>
      </c>
      <c r="Q56" s="58">
        <f t="shared" si="10"/>
        <v>5</v>
      </c>
      <c r="R56" s="59">
        <f t="shared" si="11"/>
        <v>24.857142857142858</v>
      </c>
      <c r="S56" s="139" t="s">
        <v>240</v>
      </c>
    </row>
    <row r="57" spans="1:19" ht="11.25" customHeight="1">
      <c r="A57" s="90" t="s">
        <v>181</v>
      </c>
      <c r="B57" s="47" t="s">
        <v>110</v>
      </c>
      <c r="C57" s="33">
        <v>1071</v>
      </c>
      <c r="D57" s="34" t="s">
        <v>90</v>
      </c>
      <c r="E57" s="34">
        <v>4</v>
      </c>
      <c r="F57" s="32" t="s">
        <v>32</v>
      </c>
      <c r="G57" s="56">
        <v>29</v>
      </c>
      <c r="H57" s="55">
        <v>22</v>
      </c>
      <c r="I57" s="55">
        <v>24</v>
      </c>
      <c r="J57" s="55">
        <v>28</v>
      </c>
      <c r="K57" s="55">
        <v>23</v>
      </c>
      <c r="L57" s="55">
        <v>23</v>
      </c>
      <c r="M57" s="55">
        <v>26</v>
      </c>
      <c r="N57" s="55"/>
      <c r="O57" s="57">
        <f t="shared" si="8"/>
        <v>175</v>
      </c>
      <c r="P57" s="58">
        <f t="shared" si="9"/>
        <v>7</v>
      </c>
      <c r="Q57" s="58">
        <f t="shared" si="10"/>
        <v>5</v>
      </c>
      <c r="R57" s="59">
        <f t="shared" si="11"/>
        <v>25</v>
      </c>
      <c r="S57" s="139" t="s">
        <v>267</v>
      </c>
    </row>
    <row r="58" spans="1:19" ht="11.25" customHeight="1">
      <c r="A58" s="90" t="s">
        <v>41</v>
      </c>
      <c r="B58" s="47" t="s">
        <v>73</v>
      </c>
      <c r="C58" s="33">
        <v>860</v>
      </c>
      <c r="D58" s="34" t="s">
        <v>90</v>
      </c>
      <c r="E58" s="34">
        <v>2</v>
      </c>
      <c r="F58" s="32" t="s">
        <v>40</v>
      </c>
      <c r="G58" s="56">
        <v>24</v>
      </c>
      <c r="H58" s="55">
        <v>26</v>
      </c>
      <c r="I58" s="55">
        <v>29</v>
      </c>
      <c r="J58" s="55">
        <v>26</v>
      </c>
      <c r="K58" s="55">
        <v>25</v>
      </c>
      <c r="L58" s="55">
        <v>21</v>
      </c>
      <c r="M58" s="55">
        <v>24</v>
      </c>
      <c r="N58" s="55"/>
      <c r="O58" s="57">
        <f t="shared" si="8"/>
        <v>175</v>
      </c>
      <c r="P58" s="58">
        <f t="shared" si="9"/>
        <v>8</v>
      </c>
      <c r="Q58" s="58">
        <f t="shared" si="10"/>
        <v>2</v>
      </c>
      <c r="R58" s="59">
        <f t="shared" si="11"/>
        <v>25</v>
      </c>
      <c r="S58" s="139" t="s">
        <v>267</v>
      </c>
    </row>
    <row r="59" spans="1:19" ht="11.25" customHeight="1">
      <c r="A59" s="90" t="s">
        <v>42</v>
      </c>
      <c r="B59" s="47" t="s">
        <v>96</v>
      </c>
      <c r="C59" s="33">
        <v>877</v>
      </c>
      <c r="D59" s="34" t="s">
        <v>90</v>
      </c>
      <c r="E59" s="34">
        <v>1</v>
      </c>
      <c r="F59" s="32" t="s">
        <v>40</v>
      </c>
      <c r="G59" s="56">
        <v>25</v>
      </c>
      <c r="H59" s="55">
        <v>23</v>
      </c>
      <c r="I59" s="55">
        <v>28</v>
      </c>
      <c r="J59" s="55">
        <v>26</v>
      </c>
      <c r="K59" s="55">
        <v>25</v>
      </c>
      <c r="L59" s="55">
        <v>28</v>
      </c>
      <c r="M59" s="55">
        <v>22</v>
      </c>
      <c r="N59" s="55"/>
      <c r="O59" s="57">
        <f t="shared" si="8"/>
        <v>177</v>
      </c>
      <c r="P59" s="58">
        <f t="shared" si="9"/>
        <v>6</v>
      </c>
      <c r="Q59" s="58">
        <f t="shared" si="10"/>
        <v>5</v>
      </c>
      <c r="R59" s="59">
        <f t="shared" si="11"/>
        <v>25.285714285714285</v>
      </c>
      <c r="S59" s="139" t="s">
        <v>241</v>
      </c>
    </row>
    <row r="60" spans="1:19" ht="11.25" customHeight="1">
      <c r="A60" s="90" t="s">
        <v>45</v>
      </c>
      <c r="B60" s="47" t="s">
        <v>109</v>
      </c>
      <c r="C60" s="33">
        <v>727</v>
      </c>
      <c r="D60" s="34" t="s">
        <v>90</v>
      </c>
      <c r="E60" s="34">
        <v>3</v>
      </c>
      <c r="F60" s="32" t="s">
        <v>32</v>
      </c>
      <c r="G60" s="56">
        <v>22</v>
      </c>
      <c r="H60" s="55">
        <v>26</v>
      </c>
      <c r="I60" s="55">
        <v>23</v>
      </c>
      <c r="J60" s="55">
        <v>27</v>
      </c>
      <c r="K60" s="55">
        <v>21</v>
      </c>
      <c r="L60" s="55">
        <v>31</v>
      </c>
      <c r="M60" s="55">
        <v>27</v>
      </c>
      <c r="N60" s="55"/>
      <c r="O60" s="57">
        <f t="shared" si="8"/>
        <v>177</v>
      </c>
      <c r="P60" s="58">
        <f t="shared" si="9"/>
        <v>10</v>
      </c>
      <c r="Q60" s="58">
        <f t="shared" si="10"/>
        <v>5</v>
      </c>
      <c r="R60" s="59">
        <f t="shared" si="11"/>
        <v>25.285714285714285</v>
      </c>
      <c r="S60" s="139" t="s">
        <v>241</v>
      </c>
    </row>
    <row r="61" spans="1:19" ht="11.25" customHeight="1">
      <c r="A61" s="90" t="s">
        <v>47</v>
      </c>
      <c r="B61" s="47" t="s">
        <v>103</v>
      </c>
      <c r="C61" s="33">
        <v>207</v>
      </c>
      <c r="D61" s="34" t="s">
        <v>90</v>
      </c>
      <c r="E61" s="34">
        <v>3</v>
      </c>
      <c r="F61" s="32" t="s">
        <v>104</v>
      </c>
      <c r="G61" s="56">
        <v>24</v>
      </c>
      <c r="H61" s="55">
        <v>23</v>
      </c>
      <c r="I61" s="55">
        <v>27</v>
      </c>
      <c r="J61" s="55">
        <v>28</v>
      </c>
      <c r="K61" s="55">
        <v>25</v>
      </c>
      <c r="L61" s="55">
        <v>25</v>
      </c>
      <c r="M61" s="55">
        <v>30</v>
      </c>
      <c r="N61" s="55"/>
      <c r="O61" s="57">
        <f t="shared" si="8"/>
        <v>182</v>
      </c>
      <c r="P61" s="58">
        <f t="shared" si="9"/>
        <v>7</v>
      </c>
      <c r="Q61" s="58">
        <f t="shared" si="10"/>
        <v>4</v>
      </c>
      <c r="R61" s="59">
        <f t="shared" si="11"/>
        <v>26</v>
      </c>
      <c r="S61" s="139" t="s">
        <v>268</v>
      </c>
    </row>
    <row r="62" spans="1:19" ht="11.25" customHeight="1">
      <c r="A62" s="90" t="s">
        <v>182</v>
      </c>
      <c r="B62" s="47" t="s">
        <v>112</v>
      </c>
      <c r="C62" s="33">
        <v>1134</v>
      </c>
      <c r="D62" s="34" t="s">
        <v>90</v>
      </c>
      <c r="E62" s="34">
        <v>2</v>
      </c>
      <c r="F62" s="32" t="s">
        <v>39</v>
      </c>
      <c r="G62" s="56">
        <v>28</v>
      </c>
      <c r="H62" s="55">
        <v>24</v>
      </c>
      <c r="I62" s="55">
        <v>28</v>
      </c>
      <c r="J62" s="55">
        <v>25</v>
      </c>
      <c r="K62" s="55">
        <v>27</v>
      </c>
      <c r="L62" s="55">
        <v>30</v>
      </c>
      <c r="M62" s="55">
        <v>25</v>
      </c>
      <c r="N62" s="55"/>
      <c r="O62" s="57">
        <f t="shared" si="8"/>
        <v>187</v>
      </c>
      <c r="P62" s="58">
        <f t="shared" si="9"/>
        <v>6</v>
      </c>
      <c r="Q62" s="58">
        <f t="shared" si="10"/>
        <v>3</v>
      </c>
      <c r="R62" s="59">
        <f t="shared" si="11"/>
        <v>26.714285714285715</v>
      </c>
      <c r="S62" s="139" t="s">
        <v>269</v>
      </c>
    </row>
    <row r="63" spans="1:19" ht="11.25" customHeight="1">
      <c r="A63" s="90" t="s">
        <v>49</v>
      </c>
      <c r="B63" s="47" t="s">
        <v>106</v>
      </c>
      <c r="C63" s="33">
        <v>595</v>
      </c>
      <c r="D63" s="34" t="s">
        <v>90</v>
      </c>
      <c r="E63" s="34">
        <v>2</v>
      </c>
      <c r="F63" s="32" t="s">
        <v>107</v>
      </c>
      <c r="G63" s="56">
        <v>32</v>
      </c>
      <c r="H63" s="55">
        <v>23</v>
      </c>
      <c r="I63" s="55">
        <v>25</v>
      </c>
      <c r="J63" s="55">
        <v>29</v>
      </c>
      <c r="K63" s="55">
        <v>31</v>
      </c>
      <c r="L63" s="55">
        <v>27</v>
      </c>
      <c r="M63" s="55">
        <v>28</v>
      </c>
      <c r="N63" s="55"/>
      <c r="O63" s="57">
        <f t="shared" si="8"/>
        <v>195</v>
      </c>
      <c r="P63" s="58">
        <f t="shared" si="9"/>
        <v>9</v>
      </c>
      <c r="Q63" s="58">
        <f t="shared" si="10"/>
        <v>6</v>
      </c>
      <c r="R63" s="59">
        <f t="shared" si="11"/>
        <v>27.857142857142858</v>
      </c>
      <c r="S63" s="139" t="s">
        <v>270</v>
      </c>
    </row>
    <row r="64" spans="1:19" ht="11.25" customHeight="1">
      <c r="A64" s="90" t="s">
        <v>51</v>
      </c>
      <c r="B64" s="47" t="s">
        <v>108</v>
      </c>
      <c r="C64" s="33">
        <v>2832</v>
      </c>
      <c r="D64" s="34" t="s">
        <v>90</v>
      </c>
      <c r="E64" s="34">
        <v>4</v>
      </c>
      <c r="F64" s="32" t="s">
        <v>32</v>
      </c>
      <c r="G64" s="56">
        <v>37</v>
      </c>
      <c r="H64" s="55">
        <v>26</v>
      </c>
      <c r="I64" s="55">
        <v>27</v>
      </c>
      <c r="J64" s="55">
        <v>27</v>
      </c>
      <c r="K64" s="55">
        <v>29</v>
      </c>
      <c r="L64" s="55">
        <v>30</v>
      </c>
      <c r="M64" s="55">
        <v>27</v>
      </c>
      <c r="N64" s="55"/>
      <c r="O64" s="57">
        <f t="shared" si="8"/>
        <v>203</v>
      </c>
      <c r="P64" s="58">
        <f t="shared" si="9"/>
        <v>11</v>
      </c>
      <c r="Q64" s="58">
        <f t="shared" si="10"/>
        <v>3</v>
      </c>
      <c r="R64" s="59">
        <f t="shared" si="11"/>
        <v>29</v>
      </c>
      <c r="S64" s="139" t="s">
        <v>271</v>
      </c>
    </row>
    <row r="65" spans="1:19" ht="11.25" customHeight="1">
      <c r="A65" s="90" t="s">
        <v>53</v>
      </c>
      <c r="B65" s="47" t="s">
        <v>105</v>
      </c>
      <c r="C65" s="33">
        <v>355</v>
      </c>
      <c r="D65" s="34" t="s">
        <v>90</v>
      </c>
      <c r="E65" s="34">
        <v>3</v>
      </c>
      <c r="F65" s="32" t="s">
        <v>31</v>
      </c>
      <c r="G65" s="56">
        <v>28</v>
      </c>
      <c r="H65" s="55">
        <v>28</v>
      </c>
      <c r="I65" s="55">
        <v>34</v>
      </c>
      <c r="J65" s="55">
        <v>27</v>
      </c>
      <c r="K65" s="55">
        <v>26</v>
      </c>
      <c r="L65" s="55">
        <v>24</v>
      </c>
      <c r="M65" s="55">
        <v>36</v>
      </c>
      <c r="N65" s="55"/>
      <c r="O65" s="57">
        <f t="shared" si="8"/>
        <v>203</v>
      </c>
      <c r="P65" s="58">
        <f t="shared" si="9"/>
        <v>12</v>
      </c>
      <c r="Q65" s="58">
        <f t="shared" si="10"/>
        <v>8</v>
      </c>
      <c r="R65" s="59">
        <f t="shared" si="11"/>
        <v>29</v>
      </c>
      <c r="S65" s="139" t="s">
        <v>271</v>
      </c>
    </row>
    <row r="66" spans="1:19" ht="11.25" customHeight="1">
      <c r="A66" s="90" t="s">
        <v>183</v>
      </c>
      <c r="B66" s="47" t="s">
        <v>92</v>
      </c>
      <c r="C66" s="33">
        <v>1387</v>
      </c>
      <c r="D66" s="34" t="s">
        <v>90</v>
      </c>
      <c r="E66" s="34">
        <v>3</v>
      </c>
      <c r="F66" s="32" t="s">
        <v>38</v>
      </c>
      <c r="G66" s="56">
        <v>25</v>
      </c>
      <c r="H66" s="55">
        <v>29</v>
      </c>
      <c r="I66" s="55">
        <v>30</v>
      </c>
      <c r="J66" s="55">
        <v>28</v>
      </c>
      <c r="K66" s="55">
        <v>30</v>
      </c>
      <c r="L66" s="55">
        <v>31</v>
      </c>
      <c r="M66" s="55">
        <v>31</v>
      </c>
      <c r="N66" s="55"/>
      <c r="O66" s="57">
        <f t="shared" si="8"/>
        <v>204</v>
      </c>
      <c r="P66" s="58">
        <f t="shared" si="9"/>
        <v>6</v>
      </c>
      <c r="Q66" s="58">
        <f t="shared" si="10"/>
        <v>3</v>
      </c>
      <c r="R66" s="59">
        <f t="shared" si="11"/>
        <v>29.142857142857142</v>
      </c>
      <c r="S66" s="139" t="s">
        <v>245</v>
      </c>
    </row>
    <row r="67" spans="1:19" ht="11.25" customHeight="1">
      <c r="A67" s="90" t="s">
        <v>184</v>
      </c>
      <c r="B67" s="47" t="s">
        <v>94</v>
      </c>
      <c r="C67" s="33">
        <v>1799</v>
      </c>
      <c r="D67" s="34" t="s">
        <v>90</v>
      </c>
      <c r="E67" s="34">
        <v>4</v>
      </c>
      <c r="F67" s="32" t="s">
        <v>95</v>
      </c>
      <c r="G67" s="56">
        <v>33</v>
      </c>
      <c r="H67" s="55">
        <v>31</v>
      </c>
      <c r="I67" s="55">
        <v>37</v>
      </c>
      <c r="J67" s="55">
        <v>31</v>
      </c>
      <c r="K67" s="55">
        <v>37</v>
      </c>
      <c r="L67" s="55">
        <v>33</v>
      </c>
      <c r="M67" s="55">
        <v>29</v>
      </c>
      <c r="N67" s="55"/>
      <c r="O67" s="57">
        <f>SUM(G67:N67)</f>
        <v>231</v>
      </c>
      <c r="P67" s="58">
        <f>IF(COUNTA(G67:N67)&lt;2,0,LARGE(G67:N67,1)-SMALL(G67:N67,1))</f>
        <v>8</v>
      </c>
      <c r="Q67" s="58">
        <f>IF(COUNTA(G67:N67)&lt;4,0,LARGE(G67:N67,2)-SMALL(G67:N67,2))</f>
        <v>6</v>
      </c>
      <c r="R67" s="59">
        <f>IF(COUNTA(G67:N67)&gt;0,AVERAGE(G67:N67),0)</f>
        <v>33</v>
      </c>
      <c r="S67" s="139"/>
    </row>
    <row r="68" spans="1:19" ht="11.25" customHeight="1" thickBot="1">
      <c r="A68" s="127" t="s">
        <v>185</v>
      </c>
      <c r="B68" s="48" t="s">
        <v>91</v>
      </c>
      <c r="C68" s="39">
        <v>1136</v>
      </c>
      <c r="D68" s="40" t="s">
        <v>90</v>
      </c>
      <c r="E68" s="40">
        <v>2</v>
      </c>
      <c r="F68" s="41" t="s">
        <v>39</v>
      </c>
      <c r="G68" s="104">
        <v>28</v>
      </c>
      <c r="H68" s="106">
        <v>32</v>
      </c>
      <c r="I68" s="106">
        <v>32</v>
      </c>
      <c r="J68" s="106" t="s">
        <v>175</v>
      </c>
      <c r="K68" s="106"/>
      <c r="L68" s="106"/>
      <c r="M68" s="106"/>
      <c r="N68" s="106"/>
      <c r="O68" s="107">
        <f>SUM(G68:N68)</f>
        <v>92</v>
      </c>
      <c r="P68" s="113">
        <f>IF(COUNTA(G68:N68)&lt;2,0,LARGE(G68:N68,1)-SMALL(G68:N68,1))</f>
        <v>4</v>
      </c>
      <c r="Q68" s="113">
        <f>IF(COUNTA(G68:N68)&lt;4,0,LARGE(G68:N68,2)-SMALL(G68:N68,2))</f>
        <v>0</v>
      </c>
      <c r="R68" s="114">
        <f>IF(COUNTA(G68:N68)&gt;0,AVERAGE(G68:N68),0)</f>
        <v>30.666666666666668</v>
      </c>
      <c r="S68" s="151"/>
    </row>
    <row r="69" spans="1:19" s="102" customFormat="1" ht="11.25" customHeight="1">
      <c r="A69" s="93"/>
      <c r="B69" s="94"/>
      <c r="C69" s="92"/>
      <c r="D69" s="95"/>
      <c r="E69" s="95"/>
      <c r="F69" s="96"/>
      <c r="G69" s="97"/>
      <c r="H69" s="98"/>
      <c r="I69" s="98"/>
      <c r="J69" s="98"/>
      <c r="K69" s="98"/>
      <c r="L69" s="98"/>
      <c r="M69" s="98"/>
      <c r="N69" s="98"/>
      <c r="O69" s="99"/>
      <c r="P69" s="100"/>
      <c r="Q69" s="100"/>
      <c r="R69" s="101"/>
      <c r="S69" s="103"/>
    </row>
    <row r="70" ht="15.75">
      <c r="A70" s="111" t="s">
        <v>197</v>
      </c>
    </row>
    <row r="71" ht="16.5" thickBot="1">
      <c r="A71" s="111"/>
    </row>
    <row r="72" spans="1:19" ht="11.25" customHeight="1">
      <c r="A72" s="116" t="s">
        <v>14</v>
      </c>
      <c r="B72" s="117" t="s">
        <v>124</v>
      </c>
      <c r="C72" s="118">
        <v>2107</v>
      </c>
      <c r="D72" s="119" t="s">
        <v>114</v>
      </c>
      <c r="E72" s="119" t="s">
        <v>44</v>
      </c>
      <c r="F72" s="120" t="s">
        <v>32</v>
      </c>
      <c r="G72" s="121">
        <v>22</v>
      </c>
      <c r="H72" s="122">
        <v>19</v>
      </c>
      <c r="I72" s="122">
        <v>20</v>
      </c>
      <c r="J72" s="122">
        <v>21</v>
      </c>
      <c r="K72" s="122">
        <v>23</v>
      </c>
      <c r="L72" s="122">
        <v>22</v>
      </c>
      <c r="M72" s="122">
        <v>21</v>
      </c>
      <c r="N72" s="122">
        <v>22</v>
      </c>
      <c r="O72" s="123">
        <f aca="true" t="shared" si="12" ref="O72:O87">SUM(G72:N72)</f>
        <v>170</v>
      </c>
      <c r="P72" s="124">
        <f aca="true" t="shared" si="13" ref="P72:P87">IF(COUNTA(G72:N72)&lt;2,0,LARGE(G72:N72,1)-SMALL(G72:N72,1))</f>
        <v>4</v>
      </c>
      <c r="Q72" s="124">
        <f aca="true" t="shared" si="14" ref="Q72:Q87">IF(COUNTA(G72:N72)&lt;4,0,LARGE(G72:N72,2)-SMALL(G72:N72,2))</f>
        <v>2</v>
      </c>
      <c r="R72" s="125">
        <f aca="true" t="shared" si="15" ref="R72:R87">IF(COUNTA(G72:N72)&gt;0,AVERAGE(G72:N72),0)</f>
        <v>21.25</v>
      </c>
      <c r="S72" s="138" t="s">
        <v>272</v>
      </c>
    </row>
    <row r="73" spans="1:19" ht="11.25" customHeight="1">
      <c r="A73" s="90" t="s">
        <v>15</v>
      </c>
      <c r="B73" s="47" t="s">
        <v>117</v>
      </c>
      <c r="C73" s="33">
        <v>1689</v>
      </c>
      <c r="D73" s="34" t="s">
        <v>114</v>
      </c>
      <c r="E73" s="34">
        <v>1</v>
      </c>
      <c r="F73" s="32" t="s">
        <v>38</v>
      </c>
      <c r="G73" s="56">
        <v>23</v>
      </c>
      <c r="H73" s="55">
        <v>21</v>
      </c>
      <c r="I73" s="55">
        <v>21</v>
      </c>
      <c r="J73" s="55">
        <v>24</v>
      </c>
      <c r="K73" s="55">
        <v>24</v>
      </c>
      <c r="L73" s="55">
        <v>22</v>
      </c>
      <c r="M73" s="55">
        <v>24</v>
      </c>
      <c r="N73" s="55">
        <v>23</v>
      </c>
      <c r="O73" s="57">
        <f t="shared" si="12"/>
        <v>182</v>
      </c>
      <c r="P73" s="58">
        <f t="shared" si="13"/>
        <v>3</v>
      </c>
      <c r="Q73" s="58">
        <f t="shared" si="14"/>
        <v>3</v>
      </c>
      <c r="R73" s="59">
        <f t="shared" si="15"/>
        <v>22.75</v>
      </c>
      <c r="S73" s="139" t="s">
        <v>278</v>
      </c>
    </row>
    <row r="74" spans="1:19" ht="11.25" customHeight="1">
      <c r="A74" s="90" t="s">
        <v>16</v>
      </c>
      <c r="B74" s="47" t="s">
        <v>122</v>
      </c>
      <c r="C74" s="33">
        <v>1602</v>
      </c>
      <c r="D74" s="34" t="s">
        <v>114</v>
      </c>
      <c r="E74" s="34">
        <v>2</v>
      </c>
      <c r="F74" s="32" t="s">
        <v>31</v>
      </c>
      <c r="G74" s="56">
        <v>25</v>
      </c>
      <c r="H74" s="55">
        <v>20</v>
      </c>
      <c r="I74" s="55">
        <v>24</v>
      </c>
      <c r="J74" s="55">
        <v>21</v>
      </c>
      <c r="K74" s="55">
        <v>23</v>
      </c>
      <c r="L74" s="55">
        <v>25</v>
      </c>
      <c r="M74" s="55">
        <v>22</v>
      </c>
      <c r="N74" s="55">
        <v>25</v>
      </c>
      <c r="O74" s="57">
        <f t="shared" si="12"/>
        <v>185</v>
      </c>
      <c r="P74" s="58">
        <f t="shared" si="13"/>
        <v>5</v>
      </c>
      <c r="Q74" s="58">
        <f t="shared" si="14"/>
        <v>4</v>
      </c>
      <c r="R74" s="59">
        <f t="shared" si="15"/>
        <v>23.125</v>
      </c>
      <c r="S74" s="139" t="s">
        <v>262</v>
      </c>
    </row>
    <row r="75" spans="1:19" ht="11.25" customHeight="1">
      <c r="A75" s="90" t="s">
        <v>17</v>
      </c>
      <c r="B75" s="47" t="s">
        <v>130</v>
      </c>
      <c r="C75" s="33">
        <v>1660</v>
      </c>
      <c r="D75" s="34" t="s">
        <v>114</v>
      </c>
      <c r="E75" s="34">
        <v>2</v>
      </c>
      <c r="F75" s="32" t="s">
        <v>2</v>
      </c>
      <c r="G75" s="105">
        <v>23</v>
      </c>
      <c r="H75" s="34">
        <v>23</v>
      </c>
      <c r="I75" s="34">
        <v>28</v>
      </c>
      <c r="J75" s="34">
        <v>24</v>
      </c>
      <c r="K75" s="34">
        <v>23</v>
      </c>
      <c r="L75" s="34">
        <v>20</v>
      </c>
      <c r="M75" s="34">
        <v>22</v>
      </c>
      <c r="N75" s="34">
        <v>22</v>
      </c>
      <c r="O75" s="108">
        <f t="shared" si="12"/>
        <v>185</v>
      </c>
      <c r="P75" s="91">
        <f t="shared" si="13"/>
        <v>8</v>
      </c>
      <c r="Q75" s="91">
        <f t="shared" si="14"/>
        <v>2</v>
      </c>
      <c r="R75" s="110">
        <f t="shared" si="15"/>
        <v>23.125</v>
      </c>
      <c r="S75" s="139" t="s">
        <v>263</v>
      </c>
    </row>
    <row r="76" spans="1:19" ht="11.25" customHeight="1">
      <c r="A76" s="90" t="s">
        <v>18</v>
      </c>
      <c r="B76" s="47" t="s">
        <v>118</v>
      </c>
      <c r="C76" s="33">
        <v>1478</v>
      </c>
      <c r="D76" s="34" t="s">
        <v>114</v>
      </c>
      <c r="E76" s="34">
        <v>1</v>
      </c>
      <c r="F76" s="32" t="s">
        <v>38</v>
      </c>
      <c r="G76" s="56">
        <v>25</v>
      </c>
      <c r="H76" s="55">
        <v>23</v>
      </c>
      <c r="I76" s="55">
        <v>24</v>
      </c>
      <c r="J76" s="55">
        <v>26</v>
      </c>
      <c r="K76" s="55">
        <v>24</v>
      </c>
      <c r="L76" s="55">
        <v>27</v>
      </c>
      <c r="M76" s="55">
        <v>20</v>
      </c>
      <c r="N76" s="55">
        <v>26</v>
      </c>
      <c r="O76" s="57">
        <f>SUM(G76:N76)</f>
        <v>195</v>
      </c>
      <c r="P76" s="58">
        <f>IF(COUNTA(G76:N76)&lt;2,0,LARGE(G76:N76,1)-SMALL(G76:N76,1))</f>
        <v>7</v>
      </c>
      <c r="Q76" s="58">
        <f>IF(COUNTA(G76:N76)&lt;4,0,LARGE(G76:N76,2)-SMALL(G76:N76,2))</f>
        <v>3</v>
      </c>
      <c r="R76" s="59">
        <f>IF(COUNTA(G76:N76)&gt;0,AVERAGE(G76:N76),0)</f>
        <v>24.375</v>
      </c>
      <c r="S76" s="139" t="s">
        <v>238</v>
      </c>
    </row>
    <row r="77" spans="1:19" ht="11.25" customHeight="1">
      <c r="A77" s="90" t="s">
        <v>19</v>
      </c>
      <c r="B77" s="47" t="s">
        <v>120</v>
      </c>
      <c r="C77" s="33">
        <v>1778</v>
      </c>
      <c r="D77" s="34" t="s">
        <v>114</v>
      </c>
      <c r="E77" s="34">
        <v>2</v>
      </c>
      <c r="F77" s="32" t="s">
        <v>76</v>
      </c>
      <c r="G77" s="56">
        <v>25</v>
      </c>
      <c r="H77" s="55">
        <v>22</v>
      </c>
      <c r="I77" s="55">
        <v>23</v>
      </c>
      <c r="J77" s="55">
        <v>22</v>
      </c>
      <c r="K77" s="55">
        <v>25</v>
      </c>
      <c r="L77" s="55">
        <v>23</v>
      </c>
      <c r="M77" s="55">
        <v>30</v>
      </c>
      <c r="N77" s="55"/>
      <c r="O77" s="57">
        <f t="shared" si="12"/>
        <v>170</v>
      </c>
      <c r="P77" s="58">
        <f t="shared" si="13"/>
        <v>8</v>
      </c>
      <c r="Q77" s="58">
        <f t="shared" si="14"/>
        <v>3</v>
      </c>
      <c r="R77" s="59">
        <f t="shared" si="15"/>
        <v>24.285714285714285</v>
      </c>
      <c r="S77" s="139" t="s">
        <v>273</v>
      </c>
    </row>
    <row r="78" spans="1:19" ht="11.25" customHeight="1">
      <c r="A78" s="90" t="s">
        <v>20</v>
      </c>
      <c r="B78" s="47" t="s">
        <v>27</v>
      </c>
      <c r="C78" s="33">
        <v>2774</v>
      </c>
      <c r="D78" s="34" t="s">
        <v>114</v>
      </c>
      <c r="E78" s="34">
        <v>2</v>
      </c>
      <c r="F78" s="32" t="s">
        <v>29</v>
      </c>
      <c r="G78" s="56">
        <v>23</v>
      </c>
      <c r="H78" s="55">
        <v>24</v>
      </c>
      <c r="I78" s="55">
        <v>30</v>
      </c>
      <c r="J78" s="55">
        <v>23</v>
      </c>
      <c r="K78" s="55">
        <v>24</v>
      </c>
      <c r="L78" s="55">
        <v>25</v>
      </c>
      <c r="M78" s="55">
        <v>21</v>
      </c>
      <c r="N78" s="55"/>
      <c r="O78" s="57">
        <f t="shared" si="12"/>
        <v>170</v>
      </c>
      <c r="P78" s="58">
        <f t="shared" si="13"/>
        <v>9</v>
      </c>
      <c r="Q78" s="58">
        <f t="shared" si="14"/>
        <v>2</v>
      </c>
      <c r="R78" s="59">
        <f t="shared" si="15"/>
        <v>24.285714285714285</v>
      </c>
      <c r="S78" s="139" t="s">
        <v>273</v>
      </c>
    </row>
    <row r="79" spans="1:19" ht="11.25" customHeight="1">
      <c r="A79" s="90" t="s">
        <v>21</v>
      </c>
      <c r="B79" s="47" t="s">
        <v>115</v>
      </c>
      <c r="C79" s="33">
        <v>2886</v>
      </c>
      <c r="D79" s="34" t="s">
        <v>114</v>
      </c>
      <c r="E79" s="34">
        <v>3</v>
      </c>
      <c r="F79" s="32" t="s">
        <v>32</v>
      </c>
      <c r="G79" s="56">
        <v>20</v>
      </c>
      <c r="H79" s="55">
        <v>22</v>
      </c>
      <c r="I79" s="55">
        <v>24</v>
      </c>
      <c r="J79" s="55">
        <v>27</v>
      </c>
      <c r="K79" s="55">
        <v>25</v>
      </c>
      <c r="L79" s="55">
        <v>30</v>
      </c>
      <c r="M79" s="55">
        <v>22</v>
      </c>
      <c r="N79" s="55"/>
      <c r="O79" s="57">
        <f t="shared" si="12"/>
        <v>170</v>
      </c>
      <c r="P79" s="58">
        <f t="shared" si="13"/>
        <v>10</v>
      </c>
      <c r="Q79" s="58">
        <f t="shared" si="14"/>
        <v>5</v>
      </c>
      <c r="R79" s="59">
        <f t="shared" si="15"/>
        <v>24.285714285714285</v>
      </c>
      <c r="S79" s="139" t="s">
        <v>273</v>
      </c>
    </row>
    <row r="80" spans="1:19" ht="11.25" customHeight="1">
      <c r="A80" s="90" t="s">
        <v>36</v>
      </c>
      <c r="B80" s="47" t="s">
        <v>121</v>
      </c>
      <c r="C80" s="33">
        <v>768</v>
      </c>
      <c r="D80" s="34" t="s">
        <v>114</v>
      </c>
      <c r="E80" s="34">
        <v>2</v>
      </c>
      <c r="F80" s="32" t="s">
        <v>107</v>
      </c>
      <c r="G80" s="56">
        <v>24</v>
      </c>
      <c r="H80" s="55">
        <v>26</v>
      </c>
      <c r="I80" s="55">
        <v>24</v>
      </c>
      <c r="J80" s="55">
        <v>28</v>
      </c>
      <c r="K80" s="55">
        <v>25</v>
      </c>
      <c r="L80" s="55">
        <v>22</v>
      </c>
      <c r="M80" s="55">
        <v>22</v>
      </c>
      <c r="N80" s="55"/>
      <c r="O80" s="57">
        <f t="shared" si="12"/>
        <v>171</v>
      </c>
      <c r="P80" s="58">
        <f t="shared" si="13"/>
        <v>6</v>
      </c>
      <c r="Q80" s="58">
        <f t="shared" si="14"/>
        <v>4</v>
      </c>
      <c r="R80" s="59">
        <f t="shared" si="15"/>
        <v>24.428571428571427</v>
      </c>
      <c r="S80" s="139" t="s">
        <v>239</v>
      </c>
    </row>
    <row r="81" spans="1:19" ht="11.25" customHeight="1">
      <c r="A81" s="90" t="s">
        <v>178</v>
      </c>
      <c r="B81" s="47" t="s">
        <v>116</v>
      </c>
      <c r="C81" s="33">
        <v>1388</v>
      </c>
      <c r="D81" s="34" t="s">
        <v>114</v>
      </c>
      <c r="E81" s="34">
        <v>2</v>
      </c>
      <c r="F81" s="32" t="s">
        <v>38</v>
      </c>
      <c r="G81" s="56">
        <v>26</v>
      </c>
      <c r="H81" s="55">
        <v>26</v>
      </c>
      <c r="I81" s="55">
        <v>23</v>
      </c>
      <c r="J81" s="55">
        <v>20</v>
      </c>
      <c r="K81" s="55">
        <v>26</v>
      </c>
      <c r="L81" s="55">
        <v>28</v>
      </c>
      <c r="M81" s="55">
        <v>22</v>
      </c>
      <c r="N81" s="55"/>
      <c r="O81" s="57">
        <f t="shared" si="12"/>
        <v>171</v>
      </c>
      <c r="P81" s="58">
        <f t="shared" si="13"/>
        <v>8</v>
      </c>
      <c r="Q81" s="58">
        <f t="shared" si="14"/>
        <v>4</v>
      </c>
      <c r="R81" s="59">
        <f t="shared" si="15"/>
        <v>24.428571428571427</v>
      </c>
      <c r="S81" s="139" t="s">
        <v>239</v>
      </c>
    </row>
    <row r="82" spans="1:19" ht="11.25" customHeight="1">
      <c r="A82" s="90" t="s">
        <v>179</v>
      </c>
      <c r="B82" s="47" t="s">
        <v>129</v>
      </c>
      <c r="C82" s="33">
        <v>2298</v>
      </c>
      <c r="D82" s="34" t="s">
        <v>114</v>
      </c>
      <c r="E82" s="34">
        <v>2</v>
      </c>
      <c r="F82" s="32" t="s">
        <v>2</v>
      </c>
      <c r="G82" s="56">
        <v>28</v>
      </c>
      <c r="H82" s="55">
        <v>26</v>
      </c>
      <c r="I82" s="55">
        <v>24</v>
      </c>
      <c r="J82" s="55">
        <v>25</v>
      </c>
      <c r="K82" s="55">
        <v>20</v>
      </c>
      <c r="L82" s="55">
        <v>26</v>
      </c>
      <c r="M82" s="55">
        <v>23</v>
      </c>
      <c r="N82" s="55"/>
      <c r="O82" s="57">
        <f t="shared" si="12"/>
        <v>172</v>
      </c>
      <c r="P82" s="58">
        <f t="shared" si="13"/>
        <v>8</v>
      </c>
      <c r="Q82" s="58">
        <f t="shared" si="14"/>
        <v>3</v>
      </c>
      <c r="R82" s="59">
        <f t="shared" si="15"/>
        <v>24.571428571428573</v>
      </c>
      <c r="S82" s="139" t="s">
        <v>248</v>
      </c>
    </row>
    <row r="83" spans="1:19" ht="11.25" customHeight="1">
      <c r="A83" s="90" t="s">
        <v>180</v>
      </c>
      <c r="B83" s="47" t="s">
        <v>128</v>
      </c>
      <c r="C83" s="33">
        <v>2880</v>
      </c>
      <c r="D83" s="34" t="s">
        <v>114</v>
      </c>
      <c r="E83" s="34">
        <v>3</v>
      </c>
      <c r="F83" s="32" t="s">
        <v>32</v>
      </c>
      <c r="G83" s="56">
        <v>27</v>
      </c>
      <c r="H83" s="55">
        <v>24</v>
      </c>
      <c r="I83" s="55">
        <v>24</v>
      </c>
      <c r="J83" s="55">
        <v>26</v>
      </c>
      <c r="K83" s="55">
        <v>29</v>
      </c>
      <c r="L83" s="55">
        <v>22</v>
      </c>
      <c r="M83" s="55">
        <v>26</v>
      </c>
      <c r="N83" s="55"/>
      <c r="O83" s="57">
        <f t="shared" si="12"/>
        <v>178</v>
      </c>
      <c r="P83" s="58">
        <f t="shared" si="13"/>
        <v>7</v>
      </c>
      <c r="Q83" s="58">
        <f t="shared" si="14"/>
        <v>3</v>
      </c>
      <c r="R83" s="59">
        <f t="shared" si="15"/>
        <v>25.428571428571427</v>
      </c>
      <c r="S83" s="139" t="s">
        <v>249</v>
      </c>
    </row>
    <row r="84" spans="1:19" ht="11.25" customHeight="1">
      <c r="A84" s="90" t="s">
        <v>181</v>
      </c>
      <c r="B84" s="47" t="s">
        <v>123</v>
      </c>
      <c r="C84" s="33">
        <v>2879</v>
      </c>
      <c r="D84" s="34" t="s">
        <v>114</v>
      </c>
      <c r="E84" s="34">
        <v>3</v>
      </c>
      <c r="F84" s="32" t="s">
        <v>32</v>
      </c>
      <c r="G84" s="56">
        <v>22</v>
      </c>
      <c r="H84" s="55">
        <v>25</v>
      </c>
      <c r="I84" s="55">
        <v>25</v>
      </c>
      <c r="J84" s="55">
        <v>26</v>
      </c>
      <c r="K84" s="55">
        <v>29</v>
      </c>
      <c r="L84" s="55">
        <v>21</v>
      </c>
      <c r="M84" s="55">
        <v>37</v>
      </c>
      <c r="N84" s="55"/>
      <c r="O84" s="57">
        <f t="shared" si="12"/>
        <v>185</v>
      </c>
      <c r="P84" s="58">
        <f t="shared" si="13"/>
        <v>16</v>
      </c>
      <c r="Q84" s="58">
        <f t="shared" si="14"/>
        <v>7</v>
      </c>
      <c r="R84" s="59">
        <f t="shared" si="15"/>
        <v>26.428571428571427</v>
      </c>
      <c r="S84" s="139" t="s">
        <v>274</v>
      </c>
    </row>
    <row r="85" spans="1:19" ht="11.25" customHeight="1">
      <c r="A85" s="90" t="s">
        <v>41</v>
      </c>
      <c r="B85" s="47" t="s">
        <v>125</v>
      </c>
      <c r="C85" s="33">
        <v>2939</v>
      </c>
      <c r="D85" s="34" t="s">
        <v>114</v>
      </c>
      <c r="E85" s="34">
        <v>3</v>
      </c>
      <c r="F85" s="32" t="s">
        <v>32</v>
      </c>
      <c r="G85" s="56">
        <v>27</v>
      </c>
      <c r="H85" s="55">
        <v>27</v>
      </c>
      <c r="I85" s="55">
        <v>30</v>
      </c>
      <c r="J85" s="55">
        <v>31</v>
      </c>
      <c r="K85" s="55">
        <v>29</v>
      </c>
      <c r="L85" s="55">
        <v>23</v>
      </c>
      <c r="M85" s="55">
        <v>22</v>
      </c>
      <c r="N85" s="55"/>
      <c r="O85" s="57">
        <f t="shared" si="12"/>
        <v>189</v>
      </c>
      <c r="P85" s="58">
        <f t="shared" si="13"/>
        <v>9</v>
      </c>
      <c r="Q85" s="58">
        <f t="shared" si="14"/>
        <v>7</v>
      </c>
      <c r="R85" s="59">
        <f t="shared" si="15"/>
        <v>27</v>
      </c>
      <c r="S85" s="139" t="s">
        <v>275</v>
      </c>
    </row>
    <row r="86" spans="1:19" ht="11.25" customHeight="1">
      <c r="A86" s="90" t="s">
        <v>42</v>
      </c>
      <c r="B86" s="47" t="s">
        <v>119</v>
      </c>
      <c r="C86" s="33">
        <v>2881</v>
      </c>
      <c r="D86" s="34" t="s">
        <v>114</v>
      </c>
      <c r="E86" s="34">
        <v>4</v>
      </c>
      <c r="F86" s="32" t="s">
        <v>2</v>
      </c>
      <c r="G86" s="56">
        <v>28</v>
      </c>
      <c r="H86" s="55">
        <v>25</v>
      </c>
      <c r="I86" s="55">
        <v>26</v>
      </c>
      <c r="J86" s="55">
        <v>27</v>
      </c>
      <c r="K86" s="55">
        <v>39</v>
      </c>
      <c r="L86" s="55">
        <v>31</v>
      </c>
      <c r="M86" s="55">
        <v>29</v>
      </c>
      <c r="N86" s="55"/>
      <c r="O86" s="57">
        <f t="shared" si="12"/>
        <v>205</v>
      </c>
      <c r="P86" s="58">
        <f t="shared" si="13"/>
        <v>14</v>
      </c>
      <c r="Q86" s="58">
        <f t="shared" si="14"/>
        <v>5</v>
      </c>
      <c r="R86" s="59">
        <f t="shared" si="15"/>
        <v>29.285714285714285</v>
      </c>
      <c r="S86" s="139" t="s">
        <v>276</v>
      </c>
    </row>
    <row r="87" spans="1:19" ht="11.25" customHeight="1" thickBot="1">
      <c r="A87" s="127" t="s">
        <v>45</v>
      </c>
      <c r="B87" s="48" t="s">
        <v>126</v>
      </c>
      <c r="C87" s="39">
        <v>2959</v>
      </c>
      <c r="D87" s="40" t="s">
        <v>114</v>
      </c>
      <c r="E87" s="40">
        <v>4</v>
      </c>
      <c r="F87" s="41" t="s">
        <v>127</v>
      </c>
      <c r="G87" s="104">
        <v>29</v>
      </c>
      <c r="H87" s="106">
        <v>33</v>
      </c>
      <c r="I87" s="106">
        <v>31</v>
      </c>
      <c r="J87" s="106">
        <v>31</v>
      </c>
      <c r="K87" s="106">
        <v>30</v>
      </c>
      <c r="L87" s="106">
        <v>30</v>
      </c>
      <c r="M87" s="106">
        <v>26</v>
      </c>
      <c r="N87" s="106"/>
      <c r="O87" s="107">
        <f t="shared" si="12"/>
        <v>210</v>
      </c>
      <c r="P87" s="35">
        <f t="shared" si="13"/>
        <v>7</v>
      </c>
      <c r="Q87" s="35">
        <f t="shared" si="14"/>
        <v>2</v>
      </c>
      <c r="R87" s="109">
        <f t="shared" si="15"/>
        <v>30</v>
      </c>
      <c r="S87" s="152" t="s">
        <v>277</v>
      </c>
    </row>
    <row r="88" ht="11.25" customHeight="1"/>
    <row r="89" ht="15.75">
      <c r="A89" s="111" t="s">
        <v>193</v>
      </c>
    </row>
    <row r="90" ht="13.5" thickBot="1"/>
    <row r="91" spans="1:19" ht="13.5" thickBot="1">
      <c r="A91" s="42" t="s">
        <v>8</v>
      </c>
      <c r="B91" s="46" t="s">
        <v>9</v>
      </c>
      <c r="C91" s="44" t="s">
        <v>10</v>
      </c>
      <c r="D91" s="2" t="s">
        <v>11</v>
      </c>
      <c r="E91" s="2" t="s">
        <v>12</v>
      </c>
      <c r="F91" s="43" t="s">
        <v>13</v>
      </c>
      <c r="G91" s="2" t="s">
        <v>14</v>
      </c>
      <c r="H91" s="2" t="s">
        <v>15</v>
      </c>
      <c r="I91" s="2" t="s">
        <v>16</v>
      </c>
      <c r="J91" s="2" t="s">
        <v>17</v>
      </c>
      <c r="K91" s="2" t="s">
        <v>18</v>
      </c>
      <c r="L91" s="2" t="s">
        <v>19</v>
      </c>
      <c r="M91" s="2" t="s">
        <v>20</v>
      </c>
      <c r="N91" s="2" t="s">
        <v>21</v>
      </c>
      <c r="O91" s="2" t="s">
        <v>22</v>
      </c>
      <c r="P91" s="2" t="s">
        <v>23</v>
      </c>
      <c r="Q91" s="2" t="s">
        <v>24</v>
      </c>
      <c r="R91" s="45" t="s">
        <v>25</v>
      </c>
      <c r="S91" s="38" t="s">
        <v>26</v>
      </c>
    </row>
    <row r="92" spans="1:19" ht="11.25" customHeight="1">
      <c r="A92" s="3" t="s">
        <v>14</v>
      </c>
      <c r="B92" s="47" t="s">
        <v>34</v>
      </c>
      <c r="C92" s="33">
        <v>2076</v>
      </c>
      <c r="D92" s="34" t="s">
        <v>28</v>
      </c>
      <c r="E92" s="34" t="s">
        <v>44</v>
      </c>
      <c r="F92" s="32" t="s">
        <v>32</v>
      </c>
      <c r="G92" s="56">
        <v>20</v>
      </c>
      <c r="H92" s="55">
        <v>20</v>
      </c>
      <c r="I92" s="55">
        <v>24</v>
      </c>
      <c r="J92" s="55">
        <v>19</v>
      </c>
      <c r="K92" s="55">
        <v>20</v>
      </c>
      <c r="L92" s="55">
        <v>22</v>
      </c>
      <c r="M92" s="55">
        <v>24</v>
      </c>
      <c r="N92" s="55">
        <v>21</v>
      </c>
      <c r="O92" s="57">
        <f aca="true" t="shared" si="16" ref="O92:O97">SUM(G92:N92)</f>
        <v>170</v>
      </c>
      <c r="P92" s="58">
        <f aca="true" t="shared" si="17" ref="P92:P97">IF(COUNTA(G92:N92)&lt;2,0,LARGE(G92:N92,1)-SMALL(G92:N92,1))</f>
        <v>5</v>
      </c>
      <c r="Q92" s="58">
        <f aca="true" t="shared" si="18" ref="Q92:Q97">IF(COUNTA(G92:N92)&lt;4,0,LARGE(G92:N92,2)-SMALL(G92:N92,2))</f>
        <v>4</v>
      </c>
      <c r="R92" s="59">
        <f aca="true" t="shared" si="19" ref="R92:R97">IF(COUNTA(G92:N92)&gt;0,AVERAGE(G92:N92),0)</f>
        <v>21.25</v>
      </c>
      <c r="S92" s="138" t="s">
        <v>272</v>
      </c>
    </row>
    <row r="93" spans="1:19" ht="11.25" customHeight="1">
      <c r="A93" s="3" t="s">
        <v>15</v>
      </c>
      <c r="B93" s="47" t="s">
        <v>43</v>
      </c>
      <c r="C93" s="33">
        <v>2773</v>
      </c>
      <c r="D93" s="34" t="s">
        <v>28</v>
      </c>
      <c r="E93" s="34">
        <v>1</v>
      </c>
      <c r="F93" s="32" t="s">
        <v>31</v>
      </c>
      <c r="G93" s="56">
        <v>22</v>
      </c>
      <c r="H93" s="55">
        <v>23</v>
      </c>
      <c r="I93" s="55">
        <v>26</v>
      </c>
      <c r="J93" s="55">
        <v>21</v>
      </c>
      <c r="K93" s="55">
        <v>23</v>
      </c>
      <c r="L93" s="55">
        <v>22</v>
      </c>
      <c r="M93" s="55">
        <v>22</v>
      </c>
      <c r="N93" s="55">
        <v>23</v>
      </c>
      <c r="O93" s="57">
        <f t="shared" si="16"/>
        <v>182</v>
      </c>
      <c r="P93" s="58">
        <f t="shared" si="17"/>
        <v>5</v>
      </c>
      <c r="Q93" s="58">
        <f t="shared" si="18"/>
        <v>1</v>
      </c>
      <c r="R93" s="59">
        <f t="shared" si="19"/>
        <v>22.75</v>
      </c>
      <c r="S93" s="139" t="s">
        <v>278</v>
      </c>
    </row>
    <row r="94" spans="1:19" ht="11.25" customHeight="1">
      <c r="A94" s="3" t="s">
        <v>16</v>
      </c>
      <c r="B94" s="47" t="s">
        <v>33</v>
      </c>
      <c r="C94" s="33">
        <v>2694</v>
      </c>
      <c r="D94" s="34" t="s">
        <v>28</v>
      </c>
      <c r="E94" s="34">
        <v>2</v>
      </c>
      <c r="F94" s="32" t="s">
        <v>29</v>
      </c>
      <c r="G94" s="56">
        <v>28</v>
      </c>
      <c r="H94" s="55">
        <v>21</v>
      </c>
      <c r="I94" s="55">
        <v>22</v>
      </c>
      <c r="J94" s="55">
        <v>24</v>
      </c>
      <c r="K94" s="55">
        <v>26</v>
      </c>
      <c r="L94" s="55">
        <v>28</v>
      </c>
      <c r="M94" s="55">
        <v>23</v>
      </c>
      <c r="N94" s="55">
        <v>25</v>
      </c>
      <c r="O94" s="57">
        <f t="shared" si="16"/>
        <v>197</v>
      </c>
      <c r="P94" s="58">
        <f t="shared" si="17"/>
        <v>7</v>
      </c>
      <c r="Q94" s="58">
        <f t="shared" si="18"/>
        <v>6</v>
      </c>
      <c r="R94" s="59">
        <f t="shared" si="19"/>
        <v>24.625</v>
      </c>
      <c r="S94" s="49" t="s">
        <v>282</v>
      </c>
    </row>
    <row r="95" spans="1:19" ht="11.25" customHeight="1">
      <c r="A95" s="3" t="s">
        <v>17</v>
      </c>
      <c r="B95" s="47" t="s">
        <v>30</v>
      </c>
      <c r="C95" s="33">
        <v>2528</v>
      </c>
      <c r="D95" s="34" t="s">
        <v>28</v>
      </c>
      <c r="E95" s="34">
        <v>3</v>
      </c>
      <c r="F95" s="32" t="s">
        <v>31</v>
      </c>
      <c r="G95" s="56">
        <v>28</v>
      </c>
      <c r="H95" s="55">
        <v>26</v>
      </c>
      <c r="I95" s="55">
        <v>27</v>
      </c>
      <c r="J95" s="55">
        <v>23</v>
      </c>
      <c r="K95" s="55">
        <v>25</v>
      </c>
      <c r="L95" s="55">
        <v>23</v>
      </c>
      <c r="M95" s="55">
        <v>26</v>
      </c>
      <c r="N95" s="55">
        <v>22</v>
      </c>
      <c r="O95" s="57">
        <f t="shared" si="16"/>
        <v>200</v>
      </c>
      <c r="P95" s="58">
        <f t="shared" si="17"/>
        <v>6</v>
      </c>
      <c r="Q95" s="58">
        <f t="shared" si="18"/>
        <v>4</v>
      </c>
      <c r="R95" s="59">
        <f t="shared" si="19"/>
        <v>25</v>
      </c>
      <c r="S95" s="49" t="s">
        <v>273</v>
      </c>
    </row>
    <row r="96" spans="1:19" ht="11.25" customHeight="1">
      <c r="A96" s="3" t="s">
        <v>18</v>
      </c>
      <c r="B96" s="47" t="s">
        <v>37</v>
      </c>
      <c r="C96" s="33">
        <v>2981</v>
      </c>
      <c r="D96" s="34" t="s">
        <v>28</v>
      </c>
      <c r="E96" s="34">
        <v>4</v>
      </c>
      <c r="F96" s="32" t="s">
        <v>31</v>
      </c>
      <c r="G96" s="56">
        <v>31</v>
      </c>
      <c r="H96" s="55">
        <v>24</v>
      </c>
      <c r="I96" s="55">
        <v>26</v>
      </c>
      <c r="J96" s="55">
        <v>28</v>
      </c>
      <c r="K96" s="55">
        <v>31</v>
      </c>
      <c r="L96" s="55">
        <v>27</v>
      </c>
      <c r="M96" s="55">
        <v>25</v>
      </c>
      <c r="N96" s="55"/>
      <c r="O96" s="57">
        <f t="shared" si="16"/>
        <v>192</v>
      </c>
      <c r="P96" s="58">
        <f t="shared" si="17"/>
        <v>7</v>
      </c>
      <c r="Q96" s="58">
        <f t="shared" si="18"/>
        <v>6</v>
      </c>
      <c r="R96" s="59">
        <f t="shared" si="19"/>
        <v>27.428571428571427</v>
      </c>
      <c r="S96" s="49" t="s">
        <v>279</v>
      </c>
    </row>
    <row r="97" spans="1:19" ht="11.25" customHeight="1" thickBot="1">
      <c r="A97" s="112" t="s">
        <v>19</v>
      </c>
      <c r="B97" s="48" t="s">
        <v>176</v>
      </c>
      <c r="C97" s="39" t="s">
        <v>177</v>
      </c>
      <c r="D97" s="40" t="s">
        <v>28</v>
      </c>
      <c r="E97" s="40">
        <v>5</v>
      </c>
      <c r="F97" s="41" t="s">
        <v>32</v>
      </c>
      <c r="G97" s="104">
        <v>35</v>
      </c>
      <c r="H97" s="106">
        <v>28</v>
      </c>
      <c r="I97" s="106">
        <v>34</v>
      </c>
      <c r="J97" s="106">
        <v>31</v>
      </c>
      <c r="K97" s="106">
        <v>27</v>
      </c>
      <c r="L97" s="106">
        <v>25</v>
      </c>
      <c r="M97" s="106">
        <v>36</v>
      </c>
      <c r="N97" s="106"/>
      <c r="O97" s="107">
        <f t="shared" si="16"/>
        <v>216</v>
      </c>
      <c r="P97" s="113">
        <f t="shared" si="17"/>
        <v>11</v>
      </c>
      <c r="Q97" s="113">
        <f t="shared" si="18"/>
        <v>8</v>
      </c>
      <c r="R97" s="114">
        <f t="shared" si="19"/>
        <v>30.857142857142858</v>
      </c>
      <c r="S97" s="115" t="s">
        <v>250</v>
      </c>
    </row>
    <row r="98" spans="1:19" s="102" customFormat="1" ht="11.25" customHeight="1">
      <c r="A98" s="93"/>
      <c r="B98" s="94"/>
      <c r="C98" s="92"/>
      <c r="D98" s="95"/>
      <c r="E98" s="95"/>
      <c r="F98" s="96"/>
      <c r="G98" s="97"/>
      <c r="H98" s="98"/>
      <c r="I98" s="98"/>
      <c r="J98" s="98"/>
      <c r="K98" s="98"/>
      <c r="L98" s="98"/>
      <c r="M98" s="98"/>
      <c r="N98" s="98"/>
      <c r="O98" s="99"/>
      <c r="P98" s="100"/>
      <c r="Q98" s="100"/>
      <c r="R98" s="101"/>
      <c r="S98" s="92"/>
    </row>
    <row r="99" ht="15.75">
      <c r="A99" s="111" t="s">
        <v>194</v>
      </c>
    </row>
    <row r="100" spans="1:19" s="102" customFormat="1" ht="11.25" customHeight="1" thickBot="1">
      <c r="A100" s="93"/>
      <c r="B100" s="94"/>
      <c r="C100" s="92"/>
      <c r="D100" s="95"/>
      <c r="E100" s="95"/>
      <c r="F100" s="96"/>
      <c r="G100" s="97"/>
      <c r="H100" s="98"/>
      <c r="I100" s="98"/>
      <c r="J100" s="98"/>
      <c r="K100" s="98"/>
      <c r="L100" s="98"/>
      <c r="M100" s="98"/>
      <c r="N100" s="98"/>
      <c r="O100" s="99"/>
      <c r="P100" s="100"/>
      <c r="Q100" s="100"/>
      <c r="R100" s="101"/>
      <c r="S100" s="92"/>
    </row>
    <row r="101" spans="1:19" ht="11.25" customHeight="1">
      <c r="A101" s="116" t="s">
        <v>14</v>
      </c>
      <c r="B101" s="117" t="s">
        <v>48</v>
      </c>
      <c r="C101" s="118">
        <v>2707</v>
      </c>
      <c r="D101" s="119" t="s">
        <v>35</v>
      </c>
      <c r="E101" s="119">
        <v>3</v>
      </c>
      <c r="F101" s="120" t="s">
        <v>32</v>
      </c>
      <c r="G101" s="121">
        <v>26</v>
      </c>
      <c r="H101" s="122">
        <v>20</v>
      </c>
      <c r="I101" s="122">
        <v>30</v>
      </c>
      <c r="J101" s="122">
        <v>26</v>
      </c>
      <c r="K101" s="122">
        <v>26</v>
      </c>
      <c r="L101" s="122">
        <v>28</v>
      </c>
      <c r="M101" s="122">
        <v>23</v>
      </c>
      <c r="N101" s="122">
        <v>22</v>
      </c>
      <c r="O101" s="123">
        <f>SUM(G101:N101)</f>
        <v>201</v>
      </c>
      <c r="P101" s="124">
        <f>IF(COUNTA(G101:N101)&lt;2,0,LARGE(G101:N101,1)-SMALL(G101:N101,1))</f>
        <v>10</v>
      </c>
      <c r="Q101" s="124">
        <f>IF(COUNTA(G101:N101)&lt;4,0,LARGE(G101:N101,2)-SMALL(G101:N101,2))</f>
        <v>6</v>
      </c>
      <c r="R101" s="125">
        <f>IF(COUNTA(G101:N101)&gt;0,AVERAGE(G101:N101),0)</f>
        <v>25.125</v>
      </c>
      <c r="S101" s="126" t="s">
        <v>280</v>
      </c>
    </row>
    <row r="102" spans="1:19" ht="11.25" customHeight="1" thickBot="1">
      <c r="A102" s="112" t="s">
        <v>15</v>
      </c>
      <c r="B102" s="48" t="s">
        <v>46</v>
      </c>
      <c r="C102" s="39">
        <v>2858</v>
      </c>
      <c r="D102" s="40" t="s">
        <v>35</v>
      </c>
      <c r="E102" s="40">
        <v>1</v>
      </c>
      <c r="F102" s="41" t="s">
        <v>39</v>
      </c>
      <c r="G102" s="104">
        <v>28</v>
      </c>
      <c r="H102" s="106">
        <v>22</v>
      </c>
      <c r="I102" s="106">
        <v>25</v>
      </c>
      <c r="J102" s="106">
        <v>25</v>
      </c>
      <c r="K102" s="106">
        <v>25</v>
      </c>
      <c r="L102" s="106">
        <v>27</v>
      </c>
      <c r="M102" s="106">
        <v>25</v>
      </c>
      <c r="N102" s="106">
        <v>28</v>
      </c>
      <c r="O102" s="107">
        <f>SUM(G102:N102)</f>
        <v>205</v>
      </c>
      <c r="P102" s="113">
        <f>IF(COUNTA(G102:N102)&lt;2,0,LARGE(G102:N102,1)-SMALL(G102:N102,1))</f>
        <v>6</v>
      </c>
      <c r="Q102" s="113">
        <f>IF(COUNTA(G102:N102)&lt;4,0,LARGE(G102:N102,2)-SMALL(G102:N102,2))</f>
        <v>3</v>
      </c>
      <c r="R102" s="114">
        <f>IF(COUNTA(G102:N102)&gt;0,AVERAGE(G102:N102),0)</f>
        <v>25.625</v>
      </c>
      <c r="S102" s="115" t="s">
        <v>281</v>
      </c>
    </row>
  </sheetData>
  <printOptions horizontalCentered="1" verticalCentered="1"/>
  <pageMargins left="0" right="0" top="0.3937007874015748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showGridLines="0" workbookViewId="0" topLeftCell="A34">
      <selection activeCell="C46" sqref="C46"/>
    </sheetView>
  </sheetViews>
  <sheetFormatPr defaultColWidth="9.00390625" defaultRowHeight="12.75"/>
  <cols>
    <col min="1" max="1" width="16.00390625" style="0" customWidth="1"/>
    <col min="2" max="8" width="4.25390625" style="0" customWidth="1"/>
    <col min="9" max="9" width="5.75390625" style="0" customWidth="1"/>
    <col min="10" max="10" width="8.25390625" style="0" customWidth="1"/>
    <col min="11" max="11" width="16.00390625" style="0" customWidth="1"/>
    <col min="12" max="18" width="4.25390625" style="0" customWidth="1"/>
    <col min="19" max="19" width="5.75390625" style="0" customWidth="1"/>
    <col min="24" max="24" width="9.125" style="153" customWidth="1"/>
  </cols>
  <sheetData>
    <row r="1" ht="25.5">
      <c r="A1" s="60" t="s">
        <v>131</v>
      </c>
    </row>
    <row r="2" ht="13.5" thickBot="1"/>
    <row r="3" spans="1:19" ht="15.75" customHeight="1" thickBot="1">
      <c r="A3" s="6" t="s">
        <v>132</v>
      </c>
      <c r="B3" s="50" t="s">
        <v>2</v>
      </c>
      <c r="C3" s="7"/>
      <c r="D3" s="7"/>
      <c r="E3" s="7"/>
      <c r="F3" s="7"/>
      <c r="G3" s="7"/>
      <c r="H3" s="7"/>
      <c r="I3" s="8"/>
      <c r="K3" s="6" t="s">
        <v>132</v>
      </c>
      <c r="L3" s="50" t="s">
        <v>133</v>
      </c>
      <c r="M3" s="7"/>
      <c r="N3" s="7"/>
      <c r="O3" s="7"/>
      <c r="P3" s="7"/>
      <c r="Q3" s="7"/>
      <c r="R3" s="7"/>
      <c r="S3" s="8"/>
    </row>
    <row r="4" spans="1:19" ht="5.25" customHeight="1" thickBot="1">
      <c r="A4" s="5"/>
      <c r="B4" s="5"/>
      <c r="C4" s="5"/>
      <c r="D4" s="5"/>
      <c r="E4" s="5"/>
      <c r="F4" s="5"/>
      <c r="G4" s="5"/>
      <c r="H4" s="5"/>
      <c r="I4" s="5"/>
      <c r="K4" s="5"/>
      <c r="L4" s="5"/>
      <c r="M4" s="5"/>
      <c r="N4" s="5"/>
      <c r="O4" s="5"/>
      <c r="P4" s="5"/>
      <c r="Q4" s="5"/>
      <c r="R4" s="5"/>
      <c r="S4" s="5"/>
    </row>
    <row r="5" spans="1:19" ht="12.75">
      <c r="A5" s="9" t="s">
        <v>9</v>
      </c>
      <c r="B5" s="10" t="s">
        <v>134</v>
      </c>
      <c r="C5" s="10" t="s">
        <v>135</v>
      </c>
      <c r="D5" s="10" t="s">
        <v>136</v>
      </c>
      <c r="E5" s="10" t="s">
        <v>137</v>
      </c>
      <c r="F5" s="10" t="s">
        <v>138</v>
      </c>
      <c r="G5" s="10" t="s">
        <v>139</v>
      </c>
      <c r="H5" s="10" t="s">
        <v>140</v>
      </c>
      <c r="I5" s="11" t="s">
        <v>90</v>
      </c>
      <c r="K5" s="9" t="s">
        <v>9</v>
      </c>
      <c r="L5" s="10" t="s">
        <v>134</v>
      </c>
      <c r="M5" s="10" t="s">
        <v>135</v>
      </c>
      <c r="N5" s="10" t="s">
        <v>136</v>
      </c>
      <c r="O5" s="10" t="s">
        <v>137</v>
      </c>
      <c r="P5" s="10" t="s">
        <v>138</v>
      </c>
      <c r="Q5" s="10" t="s">
        <v>139</v>
      </c>
      <c r="R5" s="10" t="s">
        <v>140</v>
      </c>
      <c r="S5" s="11" t="s">
        <v>90</v>
      </c>
    </row>
    <row r="6" spans="1:19" ht="12.75">
      <c r="A6" s="26" t="s">
        <v>169</v>
      </c>
      <c r="B6" s="27">
        <v>29</v>
      </c>
      <c r="C6" s="27">
        <v>32</v>
      </c>
      <c r="D6" s="27">
        <v>36</v>
      </c>
      <c r="E6" s="27">
        <v>34</v>
      </c>
      <c r="F6" s="27">
        <v>30</v>
      </c>
      <c r="G6" s="27"/>
      <c r="H6" s="27"/>
      <c r="I6" s="28">
        <f aca="true" t="shared" si="0" ref="I6:I11">SUM(B6:H6)</f>
        <v>161</v>
      </c>
      <c r="K6" s="26" t="s">
        <v>98</v>
      </c>
      <c r="L6" s="27">
        <v>23</v>
      </c>
      <c r="M6" s="27">
        <v>22</v>
      </c>
      <c r="N6" s="27">
        <v>27</v>
      </c>
      <c r="O6" s="27">
        <v>24</v>
      </c>
      <c r="P6" s="27">
        <v>27</v>
      </c>
      <c r="Q6" s="27">
        <v>23</v>
      </c>
      <c r="R6" s="27">
        <v>22</v>
      </c>
      <c r="S6" s="28">
        <f aca="true" t="shared" si="1" ref="S6:S11">SUM(L6:R6)</f>
        <v>168</v>
      </c>
    </row>
    <row r="7" spans="1:19" ht="12.75">
      <c r="A7" s="26" t="s">
        <v>56</v>
      </c>
      <c r="B7" s="27">
        <v>28</v>
      </c>
      <c r="C7" s="27">
        <v>26</v>
      </c>
      <c r="D7" s="27">
        <v>25</v>
      </c>
      <c r="E7" s="27">
        <v>22</v>
      </c>
      <c r="F7" s="27">
        <v>23</v>
      </c>
      <c r="G7" s="27">
        <v>23</v>
      </c>
      <c r="H7" s="27">
        <v>23</v>
      </c>
      <c r="I7" s="28">
        <f t="shared" si="0"/>
        <v>170</v>
      </c>
      <c r="K7" s="26" t="s">
        <v>82</v>
      </c>
      <c r="L7" s="27">
        <v>24</v>
      </c>
      <c r="M7" s="27">
        <v>24</v>
      </c>
      <c r="N7" s="27">
        <v>23</v>
      </c>
      <c r="O7" s="27">
        <v>22</v>
      </c>
      <c r="P7" s="27">
        <v>25</v>
      </c>
      <c r="Q7" s="27">
        <v>22</v>
      </c>
      <c r="R7" s="27">
        <v>25</v>
      </c>
      <c r="S7" s="28">
        <f t="shared" si="1"/>
        <v>165</v>
      </c>
    </row>
    <row r="8" spans="1:19" ht="12.75">
      <c r="A8" s="26" t="s">
        <v>61</v>
      </c>
      <c r="B8" s="27">
        <v>24</v>
      </c>
      <c r="C8" s="27">
        <v>23</v>
      </c>
      <c r="D8" s="27">
        <v>22</v>
      </c>
      <c r="E8" s="27">
        <v>23</v>
      </c>
      <c r="F8" s="27">
        <v>24</v>
      </c>
      <c r="G8" s="27">
        <v>26</v>
      </c>
      <c r="H8" s="27">
        <v>24</v>
      </c>
      <c r="I8" s="28">
        <f t="shared" si="0"/>
        <v>166</v>
      </c>
      <c r="K8" s="26" t="s">
        <v>171</v>
      </c>
      <c r="L8" s="27">
        <v>27</v>
      </c>
      <c r="M8" s="27">
        <v>23</v>
      </c>
      <c r="N8" s="27">
        <v>25</v>
      </c>
      <c r="O8" s="27">
        <v>31</v>
      </c>
      <c r="P8" s="27">
        <v>24</v>
      </c>
      <c r="Q8" s="27">
        <v>20</v>
      </c>
      <c r="R8" s="27">
        <v>25</v>
      </c>
      <c r="S8" s="28">
        <f t="shared" si="1"/>
        <v>175</v>
      </c>
    </row>
    <row r="9" spans="1:19" ht="12.75">
      <c r="A9" s="26" t="s">
        <v>63</v>
      </c>
      <c r="B9" s="27">
        <v>31</v>
      </c>
      <c r="C9" s="27">
        <v>28</v>
      </c>
      <c r="D9" s="27">
        <v>26</v>
      </c>
      <c r="E9" s="27">
        <v>26</v>
      </c>
      <c r="F9" s="27">
        <v>27</v>
      </c>
      <c r="G9" s="27">
        <v>28</v>
      </c>
      <c r="H9" s="27">
        <v>21</v>
      </c>
      <c r="I9" s="28">
        <f t="shared" si="0"/>
        <v>187</v>
      </c>
      <c r="K9" s="26" t="s">
        <v>91</v>
      </c>
      <c r="L9" s="27">
        <v>28</v>
      </c>
      <c r="M9" s="27">
        <v>32</v>
      </c>
      <c r="N9" s="27"/>
      <c r="O9" s="27"/>
      <c r="P9" s="27"/>
      <c r="Q9" s="27"/>
      <c r="R9" s="27"/>
      <c r="S9" s="28">
        <f t="shared" si="1"/>
        <v>60</v>
      </c>
    </row>
    <row r="10" spans="1:19" ht="12.75">
      <c r="A10" s="26" t="s">
        <v>199</v>
      </c>
      <c r="B10" s="27">
        <v>28</v>
      </c>
      <c r="C10" s="27">
        <v>26</v>
      </c>
      <c r="D10" s="27">
        <v>24</v>
      </c>
      <c r="E10" s="27">
        <v>25</v>
      </c>
      <c r="F10" s="27">
        <v>20</v>
      </c>
      <c r="G10" s="27">
        <v>26</v>
      </c>
      <c r="H10" s="27">
        <v>23</v>
      </c>
      <c r="I10" s="28">
        <f t="shared" si="0"/>
        <v>172</v>
      </c>
      <c r="K10" s="26" t="s">
        <v>80</v>
      </c>
      <c r="L10" s="27">
        <v>23</v>
      </c>
      <c r="M10" s="27">
        <v>27</v>
      </c>
      <c r="N10" s="27">
        <v>21</v>
      </c>
      <c r="O10" s="27">
        <v>27</v>
      </c>
      <c r="P10" s="27">
        <v>22</v>
      </c>
      <c r="Q10" s="27">
        <v>28</v>
      </c>
      <c r="R10" s="27">
        <v>23</v>
      </c>
      <c r="S10" s="28">
        <f t="shared" si="1"/>
        <v>171</v>
      </c>
    </row>
    <row r="11" spans="1:19" ht="12.75">
      <c r="A11" s="26" t="s">
        <v>198</v>
      </c>
      <c r="B11" s="27"/>
      <c r="C11" s="27"/>
      <c r="D11" s="27"/>
      <c r="E11" s="27"/>
      <c r="F11" s="27"/>
      <c r="G11" s="27">
        <v>34</v>
      </c>
      <c r="H11" s="27">
        <v>27</v>
      </c>
      <c r="I11" s="28">
        <f t="shared" si="0"/>
        <v>61</v>
      </c>
      <c r="K11" s="26" t="s">
        <v>46</v>
      </c>
      <c r="L11" s="27"/>
      <c r="M11" s="27"/>
      <c r="N11" s="27">
        <v>25</v>
      </c>
      <c r="O11" s="27">
        <v>25</v>
      </c>
      <c r="P11" s="27">
        <v>25</v>
      </c>
      <c r="Q11" s="27">
        <v>27</v>
      </c>
      <c r="R11" s="27">
        <v>25</v>
      </c>
      <c r="S11" s="28">
        <f t="shared" si="1"/>
        <v>127</v>
      </c>
    </row>
    <row r="12" spans="1:19" ht="13.5" thickBot="1">
      <c r="A12" s="20" t="s">
        <v>141</v>
      </c>
      <c r="B12" s="22">
        <f aca="true" t="shared" si="2" ref="B12:H12">SUM(B6:B11)</f>
        <v>140</v>
      </c>
      <c r="C12" s="23">
        <f t="shared" si="2"/>
        <v>135</v>
      </c>
      <c r="D12" s="23">
        <f t="shared" si="2"/>
        <v>133</v>
      </c>
      <c r="E12" s="23">
        <f t="shared" si="2"/>
        <v>130</v>
      </c>
      <c r="F12" s="23">
        <f t="shared" si="2"/>
        <v>124</v>
      </c>
      <c r="G12" s="23">
        <f t="shared" si="2"/>
        <v>137</v>
      </c>
      <c r="H12" s="23">
        <f t="shared" si="2"/>
        <v>118</v>
      </c>
      <c r="I12" s="24" t="s">
        <v>142</v>
      </c>
      <c r="K12" s="20" t="s">
        <v>141</v>
      </c>
      <c r="L12" s="22">
        <f aca="true" t="shared" si="3" ref="L12:R12">SUM(L6:L11)</f>
        <v>125</v>
      </c>
      <c r="M12" s="23">
        <f t="shared" si="3"/>
        <v>128</v>
      </c>
      <c r="N12" s="23">
        <f t="shared" si="3"/>
        <v>121</v>
      </c>
      <c r="O12" s="23">
        <f t="shared" si="3"/>
        <v>129</v>
      </c>
      <c r="P12" s="23">
        <f t="shared" si="3"/>
        <v>123</v>
      </c>
      <c r="Q12" s="23">
        <f t="shared" si="3"/>
        <v>120</v>
      </c>
      <c r="R12" s="23">
        <f t="shared" si="3"/>
        <v>120</v>
      </c>
      <c r="S12" s="24" t="s">
        <v>142</v>
      </c>
    </row>
    <row r="13" spans="1:19" ht="13.5" thickBot="1">
      <c r="A13" s="12"/>
      <c r="B13" s="13" t="s">
        <v>90</v>
      </c>
      <c r="C13" s="21">
        <f>SUM(B12:C12)</f>
        <v>275</v>
      </c>
      <c r="D13" s="21">
        <f>SUM(B12:D12)</f>
        <v>408</v>
      </c>
      <c r="E13" s="21">
        <f>SUM(B12:E12)</f>
        <v>538</v>
      </c>
      <c r="F13" s="21">
        <f>SUM(B12:F12)</f>
        <v>662</v>
      </c>
      <c r="G13" s="21">
        <f>SUM(B12:G12)</f>
        <v>799</v>
      </c>
      <c r="H13" s="21">
        <f>SUM(B12:H12)</f>
        <v>917</v>
      </c>
      <c r="I13" s="25"/>
      <c r="K13" s="12"/>
      <c r="L13" s="13" t="s">
        <v>90</v>
      </c>
      <c r="M13" s="21">
        <f>SUM(L12:M12)</f>
        <v>253</v>
      </c>
      <c r="N13" s="21">
        <f>SUM(L12:N12)</f>
        <v>374</v>
      </c>
      <c r="O13" s="21">
        <f>SUM(L12:O12)</f>
        <v>503</v>
      </c>
      <c r="P13" s="21">
        <f>SUM(L12:P12)</f>
        <v>626</v>
      </c>
      <c r="Q13" s="21">
        <f>SUM(L12:Q12)</f>
        <v>746</v>
      </c>
      <c r="R13" s="21">
        <f>SUM(L12:R12)</f>
        <v>866</v>
      </c>
      <c r="S13" s="25"/>
    </row>
    <row r="14" spans="1:19" ht="13.5" thickBot="1">
      <c r="A14" s="14"/>
      <c r="B14" s="15" t="s">
        <v>219</v>
      </c>
      <c r="C14" s="16"/>
      <c r="D14" s="17"/>
      <c r="E14" s="17" t="s">
        <v>215</v>
      </c>
      <c r="F14" s="17"/>
      <c r="G14" s="17"/>
      <c r="H14" s="17"/>
      <c r="I14" s="18"/>
      <c r="K14" s="14"/>
      <c r="L14" s="15" t="s">
        <v>220</v>
      </c>
      <c r="M14" s="16"/>
      <c r="N14" s="17"/>
      <c r="O14" s="17" t="s">
        <v>217</v>
      </c>
      <c r="P14" s="17"/>
      <c r="Q14" s="17"/>
      <c r="R14" s="17"/>
      <c r="S14" s="18"/>
    </row>
    <row r="15" spans="1:19" ht="12.75">
      <c r="A15" s="4"/>
      <c r="B15" s="19"/>
      <c r="C15" s="4"/>
      <c r="D15" s="4"/>
      <c r="E15" s="4"/>
      <c r="F15" s="4"/>
      <c r="G15" s="4"/>
      <c r="H15" s="4"/>
      <c r="I15" s="4"/>
      <c r="K15" s="4"/>
      <c r="L15" s="19"/>
      <c r="M15" s="4"/>
      <c r="N15" s="4"/>
      <c r="O15" s="4"/>
      <c r="P15" s="4"/>
      <c r="Q15" s="4"/>
      <c r="R15" s="4"/>
      <c r="S15" s="4"/>
    </row>
    <row r="16" spans="1:19" ht="12.75">
      <c r="A16" s="4"/>
      <c r="B16" s="19"/>
      <c r="C16" s="4"/>
      <c r="D16" s="4"/>
      <c r="E16" s="4"/>
      <c r="F16" s="4"/>
      <c r="G16" s="4"/>
      <c r="H16" s="4"/>
      <c r="I16" s="4"/>
      <c r="K16" s="4"/>
      <c r="L16" s="19"/>
      <c r="M16" s="4"/>
      <c r="N16" s="4"/>
      <c r="O16" s="4"/>
      <c r="P16" s="4"/>
      <c r="Q16" s="4"/>
      <c r="R16" s="4"/>
      <c r="S16" s="4"/>
    </row>
    <row r="17" ht="13.5" thickBot="1"/>
    <row r="18" spans="1:19" ht="15.75" customHeight="1" thickBot="1">
      <c r="A18" s="6" t="s">
        <v>132</v>
      </c>
      <c r="B18" s="50" t="s">
        <v>144</v>
      </c>
      <c r="C18" s="7"/>
      <c r="D18" s="7"/>
      <c r="E18" s="7"/>
      <c r="F18" s="7"/>
      <c r="G18" s="7"/>
      <c r="H18" s="7"/>
      <c r="I18" s="8"/>
      <c r="K18" s="6" t="s">
        <v>145</v>
      </c>
      <c r="L18" s="50" t="s">
        <v>146</v>
      </c>
      <c r="M18" s="7"/>
      <c r="N18" s="7"/>
      <c r="O18" s="7"/>
      <c r="P18" s="7"/>
      <c r="Q18" s="7"/>
      <c r="R18" s="7"/>
      <c r="S18" s="8"/>
    </row>
    <row r="19" spans="1:19" ht="5.25" customHeight="1" thickBot="1">
      <c r="A19" s="5"/>
      <c r="B19" s="5"/>
      <c r="C19" s="5"/>
      <c r="D19" s="5"/>
      <c r="E19" s="5"/>
      <c r="F19" s="5"/>
      <c r="G19" s="5"/>
      <c r="H19" s="5"/>
      <c r="I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2.75">
      <c r="A20" s="9" t="s">
        <v>9</v>
      </c>
      <c r="B20" s="10" t="s">
        <v>134</v>
      </c>
      <c r="C20" s="10" t="s">
        <v>135</v>
      </c>
      <c r="D20" s="10" t="s">
        <v>136</v>
      </c>
      <c r="E20" s="10" t="s">
        <v>137</v>
      </c>
      <c r="F20" s="10" t="s">
        <v>138</v>
      </c>
      <c r="G20" s="10" t="s">
        <v>139</v>
      </c>
      <c r="H20" s="10" t="s">
        <v>140</v>
      </c>
      <c r="I20" s="11" t="s">
        <v>90</v>
      </c>
      <c r="K20" s="9" t="s">
        <v>9</v>
      </c>
      <c r="L20" s="10" t="s">
        <v>134</v>
      </c>
      <c r="M20" s="10" t="s">
        <v>135</v>
      </c>
      <c r="N20" s="10" t="s">
        <v>136</v>
      </c>
      <c r="O20" s="10" t="s">
        <v>137</v>
      </c>
      <c r="P20" s="10" t="s">
        <v>138</v>
      </c>
      <c r="Q20" s="10" t="s">
        <v>139</v>
      </c>
      <c r="R20" s="10" t="s">
        <v>140</v>
      </c>
      <c r="S20" s="11" t="s">
        <v>90</v>
      </c>
    </row>
    <row r="21" spans="1:19" ht="12.75">
      <c r="A21" s="26" t="s">
        <v>99</v>
      </c>
      <c r="B21" s="27">
        <v>22</v>
      </c>
      <c r="C21" s="27">
        <v>22</v>
      </c>
      <c r="D21" s="27">
        <v>22</v>
      </c>
      <c r="E21" s="27">
        <v>21</v>
      </c>
      <c r="F21" s="27">
        <v>20</v>
      </c>
      <c r="G21" s="27">
        <v>20</v>
      </c>
      <c r="H21" s="27">
        <v>24</v>
      </c>
      <c r="I21" s="28">
        <f aca="true" t="shared" si="4" ref="I21:I26">SUM(B21:H21)</f>
        <v>151</v>
      </c>
      <c r="K21" s="26" t="s">
        <v>73</v>
      </c>
      <c r="L21" s="27">
        <v>24</v>
      </c>
      <c r="M21" s="27">
        <v>26</v>
      </c>
      <c r="N21" s="27">
        <v>29</v>
      </c>
      <c r="O21" s="27">
        <v>26</v>
      </c>
      <c r="P21" s="27"/>
      <c r="Q21" s="27"/>
      <c r="R21" s="27"/>
      <c r="S21" s="28">
        <f aca="true" t="shared" si="5" ref="S21:S26">SUM(L21:R21)</f>
        <v>105</v>
      </c>
    </row>
    <row r="22" spans="1:19" ht="12.75">
      <c r="A22" s="26" t="s">
        <v>200</v>
      </c>
      <c r="B22" s="27">
        <v>29</v>
      </c>
      <c r="C22" s="27">
        <v>31</v>
      </c>
      <c r="D22" s="27">
        <v>13</v>
      </c>
      <c r="E22" s="27"/>
      <c r="F22" s="27"/>
      <c r="G22" s="27"/>
      <c r="H22" s="27"/>
      <c r="I22" s="28">
        <f t="shared" si="4"/>
        <v>73</v>
      </c>
      <c r="K22" s="26" t="s">
        <v>102</v>
      </c>
      <c r="L22" s="27">
        <v>28</v>
      </c>
      <c r="M22" s="27">
        <v>23</v>
      </c>
      <c r="N22" s="27">
        <v>23</v>
      </c>
      <c r="O22" s="27">
        <v>25</v>
      </c>
      <c r="P22" s="27">
        <v>27</v>
      </c>
      <c r="Q22" s="27">
        <v>21</v>
      </c>
      <c r="R22" s="27">
        <v>21</v>
      </c>
      <c r="S22" s="28">
        <f t="shared" si="5"/>
        <v>168</v>
      </c>
    </row>
    <row r="23" spans="1:19" ht="12.75">
      <c r="A23" s="26" t="s">
        <v>68</v>
      </c>
      <c r="B23" s="27">
        <v>23</v>
      </c>
      <c r="C23" s="27">
        <v>25</v>
      </c>
      <c r="D23" s="27">
        <v>21</v>
      </c>
      <c r="E23" s="27">
        <v>24</v>
      </c>
      <c r="F23" s="27">
        <v>24</v>
      </c>
      <c r="G23" s="27">
        <v>25</v>
      </c>
      <c r="H23" s="27">
        <v>23</v>
      </c>
      <c r="I23" s="28">
        <f t="shared" si="4"/>
        <v>165</v>
      </c>
      <c r="K23" s="26" t="s">
        <v>96</v>
      </c>
      <c r="L23" s="27">
        <v>25</v>
      </c>
      <c r="M23" s="27">
        <v>23</v>
      </c>
      <c r="N23" s="27">
        <v>28</v>
      </c>
      <c r="O23" s="27">
        <v>26</v>
      </c>
      <c r="P23" s="27">
        <v>25</v>
      </c>
      <c r="Q23" s="27">
        <v>28</v>
      </c>
      <c r="R23" s="27">
        <v>22</v>
      </c>
      <c r="S23" s="28">
        <f t="shared" si="5"/>
        <v>177</v>
      </c>
    </row>
    <row r="24" spans="1:19" ht="12.75">
      <c r="A24" s="26" t="s">
        <v>100</v>
      </c>
      <c r="B24" s="27">
        <v>22</v>
      </c>
      <c r="C24" s="27">
        <v>23</v>
      </c>
      <c r="D24" s="27">
        <v>25</v>
      </c>
      <c r="E24" s="27">
        <v>22</v>
      </c>
      <c r="F24" s="27">
        <v>30</v>
      </c>
      <c r="G24" s="27">
        <v>20</v>
      </c>
      <c r="H24" s="27">
        <v>20</v>
      </c>
      <c r="I24" s="28">
        <f t="shared" si="4"/>
        <v>162</v>
      </c>
      <c r="K24" s="26" t="s">
        <v>101</v>
      </c>
      <c r="L24" s="27">
        <v>20</v>
      </c>
      <c r="M24" s="27">
        <v>22</v>
      </c>
      <c r="N24" s="27">
        <v>22</v>
      </c>
      <c r="O24" s="27">
        <v>23</v>
      </c>
      <c r="P24" s="27">
        <v>22</v>
      </c>
      <c r="Q24" s="27">
        <v>26</v>
      </c>
      <c r="R24" s="27">
        <v>23</v>
      </c>
      <c r="S24" s="28">
        <f t="shared" si="5"/>
        <v>158</v>
      </c>
    </row>
    <row r="25" spans="1:19" ht="12.75">
      <c r="A25" s="26" t="s">
        <v>124</v>
      </c>
      <c r="B25" s="27">
        <v>22</v>
      </c>
      <c r="C25" s="27">
        <v>19</v>
      </c>
      <c r="D25" s="27">
        <v>20</v>
      </c>
      <c r="E25" s="27">
        <v>21</v>
      </c>
      <c r="F25" s="27">
        <v>23</v>
      </c>
      <c r="G25" s="27">
        <v>22</v>
      </c>
      <c r="H25" s="27">
        <v>21</v>
      </c>
      <c r="I25" s="28">
        <f t="shared" si="4"/>
        <v>148</v>
      </c>
      <c r="K25" s="26" t="s">
        <v>201</v>
      </c>
      <c r="L25" s="27">
        <v>21</v>
      </c>
      <c r="M25" s="27">
        <v>23</v>
      </c>
      <c r="N25" s="27">
        <v>21</v>
      </c>
      <c r="O25" s="27">
        <v>28</v>
      </c>
      <c r="P25" s="27">
        <v>23</v>
      </c>
      <c r="Q25" s="27">
        <v>24</v>
      </c>
      <c r="R25" s="27">
        <v>19</v>
      </c>
      <c r="S25" s="28">
        <f t="shared" si="5"/>
        <v>159</v>
      </c>
    </row>
    <row r="26" spans="1:19" ht="12.75">
      <c r="A26" s="26" t="s">
        <v>70</v>
      </c>
      <c r="B26" s="27"/>
      <c r="C26" s="27"/>
      <c r="D26" s="27">
        <v>21</v>
      </c>
      <c r="E26" s="27">
        <v>26</v>
      </c>
      <c r="F26" s="27">
        <v>22</v>
      </c>
      <c r="G26" s="27">
        <v>24</v>
      </c>
      <c r="H26" s="27">
        <v>20</v>
      </c>
      <c r="I26" s="28">
        <f t="shared" si="4"/>
        <v>113</v>
      </c>
      <c r="K26" s="26" t="s">
        <v>88</v>
      </c>
      <c r="L26" s="27"/>
      <c r="M26" s="27"/>
      <c r="N26" s="27"/>
      <c r="O26" s="27"/>
      <c r="P26" s="27">
        <v>24</v>
      </c>
      <c r="Q26" s="27">
        <v>28</v>
      </c>
      <c r="R26" s="27">
        <v>19</v>
      </c>
      <c r="S26" s="28">
        <f t="shared" si="5"/>
        <v>71</v>
      </c>
    </row>
    <row r="27" spans="1:19" ht="13.5" thickBot="1">
      <c r="A27" s="20" t="s">
        <v>141</v>
      </c>
      <c r="B27" s="22">
        <f aca="true" t="shared" si="6" ref="B27:H27">SUM(B21:B26)</f>
        <v>118</v>
      </c>
      <c r="C27" s="23">
        <f t="shared" si="6"/>
        <v>120</v>
      </c>
      <c r="D27" s="23">
        <f t="shared" si="6"/>
        <v>122</v>
      </c>
      <c r="E27" s="23">
        <f t="shared" si="6"/>
        <v>114</v>
      </c>
      <c r="F27" s="23">
        <f t="shared" si="6"/>
        <v>119</v>
      </c>
      <c r="G27" s="23">
        <f t="shared" si="6"/>
        <v>111</v>
      </c>
      <c r="H27" s="23">
        <f t="shared" si="6"/>
        <v>108</v>
      </c>
      <c r="I27" s="24" t="s">
        <v>142</v>
      </c>
      <c r="K27" s="20" t="s">
        <v>141</v>
      </c>
      <c r="L27" s="22">
        <f aca="true" t="shared" si="7" ref="L27:R27">SUM(L21:L26)</f>
        <v>118</v>
      </c>
      <c r="M27" s="23">
        <f t="shared" si="7"/>
        <v>117</v>
      </c>
      <c r="N27" s="23">
        <f t="shared" si="7"/>
        <v>123</v>
      </c>
      <c r="O27" s="23">
        <f t="shared" si="7"/>
        <v>128</v>
      </c>
      <c r="P27" s="23">
        <f t="shared" si="7"/>
        <v>121</v>
      </c>
      <c r="Q27" s="23">
        <f t="shared" si="7"/>
        <v>127</v>
      </c>
      <c r="R27" s="23">
        <f t="shared" si="7"/>
        <v>104</v>
      </c>
      <c r="S27" s="24" t="s">
        <v>142</v>
      </c>
    </row>
    <row r="28" spans="1:19" ht="13.5" thickBot="1">
      <c r="A28" s="12"/>
      <c r="B28" s="13" t="s">
        <v>90</v>
      </c>
      <c r="C28" s="21">
        <f>SUM(B27:C27)</f>
        <v>238</v>
      </c>
      <c r="D28" s="21">
        <f>SUM(B27:D27)</f>
        <v>360</v>
      </c>
      <c r="E28" s="21">
        <f>SUM(B27:E27)</f>
        <v>474</v>
      </c>
      <c r="F28" s="21">
        <f>SUM(B27:F27)</f>
        <v>593</v>
      </c>
      <c r="G28" s="21">
        <f>SUM(B27:G27)</f>
        <v>704</v>
      </c>
      <c r="H28" s="21">
        <f>SUM(B27:H27)</f>
        <v>812</v>
      </c>
      <c r="I28" s="25"/>
      <c r="K28" s="12"/>
      <c r="L28" s="13" t="s">
        <v>90</v>
      </c>
      <c r="M28" s="21">
        <f>SUM(L27:M27)</f>
        <v>235</v>
      </c>
      <c r="N28" s="21">
        <f>SUM(L27:N27)</f>
        <v>358</v>
      </c>
      <c r="O28" s="21">
        <f>SUM(L27:O27)</f>
        <v>486</v>
      </c>
      <c r="P28" s="21">
        <f>SUM(L27:P27)</f>
        <v>607</v>
      </c>
      <c r="Q28" s="21">
        <f>SUM(L27:Q27)</f>
        <v>734</v>
      </c>
      <c r="R28" s="21">
        <f>SUM(L27:R27)</f>
        <v>838</v>
      </c>
      <c r="S28" s="25"/>
    </row>
    <row r="29" spans="1:19" ht="13.5" thickBot="1">
      <c r="A29" s="14"/>
      <c r="B29" s="15" t="s">
        <v>143</v>
      </c>
      <c r="C29" s="16"/>
      <c r="D29" s="17"/>
      <c r="E29" s="17" t="s">
        <v>224</v>
      </c>
      <c r="F29" s="17"/>
      <c r="G29" s="17"/>
      <c r="H29" s="17"/>
      <c r="I29" s="18"/>
      <c r="K29" s="14"/>
      <c r="L29" s="15" t="s">
        <v>221</v>
      </c>
      <c r="M29" s="16"/>
      <c r="N29" s="17"/>
      <c r="O29" s="17" t="s">
        <v>222</v>
      </c>
      <c r="P29" s="17"/>
      <c r="Q29" s="17"/>
      <c r="R29" s="17"/>
      <c r="S29" s="18"/>
    </row>
    <row r="30" spans="1:19" ht="12.75">
      <c r="A30" s="4"/>
      <c r="B30" s="19"/>
      <c r="C30" s="4"/>
      <c r="D30" s="4"/>
      <c r="E30" s="4"/>
      <c r="F30" s="4"/>
      <c r="G30" s="4"/>
      <c r="H30" s="4"/>
      <c r="I30" s="4"/>
      <c r="K30" s="4"/>
      <c r="L30" s="19"/>
      <c r="M30" s="4"/>
      <c r="N30" s="4"/>
      <c r="O30" s="4"/>
      <c r="P30" s="4"/>
      <c r="Q30" s="4"/>
      <c r="R30" s="4"/>
      <c r="S30" s="4"/>
    </row>
    <row r="31" spans="1:19" ht="12.75">
      <c r="A31" s="4"/>
      <c r="B31" s="19"/>
      <c r="C31" s="4"/>
      <c r="D31" s="4"/>
      <c r="E31" s="4"/>
      <c r="F31" s="4"/>
      <c r="G31" s="4"/>
      <c r="H31" s="4"/>
      <c r="I31" s="4"/>
      <c r="K31" s="4"/>
      <c r="L31" s="19"/>
      <c r="M31" s="4"/>
      <c r="N31" s="4"/>
      <c r="O31" s="4"/>
      <c r="P31" s="4"/>
      <c r="Q31" s="4"/>
      <c r="R31" s="4"/>
      <c r="S31" s="4"/>
    </row>
    <row r="32" ht="13.5" thickBot="1"/>
    <row r="33" spans="1:19" ht="15" thickBot="1">
      <c r="A33" s="6" t="s">
        <v>132</v>
      </c>
      <c r="B33" s="50" t="s">
        <v>147</v>
      </c>
      <c r="C33" s="7"/>
      <c r="D33" s="7"/>
      <c r="E33" s="7"/>
      <c r="F33" s="7"/>
      <c r="G33" s="7"/>
      <c r="H33" s="7"/>
      <c r="I33" s="8"/>
      <c r="K33" s="6" t="s">
        <v>145</v>
      </c>
      <c r="L33" s="50" t="s">
        <v>148</v>
      </c>
      <c r="M33" s="7"/>
      <c r="N33" s="7"/>
      <c r="O33" s="7"/>
      <c r="P33" s="7"/>
      <c r="Q33" s="7"/>
      <c r="R33" s="7"/>
      <c r="S33" s="8"/>
    </row>
    <row r="34" spans="1:19" ht="5.25" customHeight="1" thickBot="1">
      <c r="A34" s="5"/>
      <c r="B34" s="5"/>
      <c r="C34" s="5"/>
      <c r="D34" s="5"/>
      <c r="E34" s="5"/>
      <c r="F34" s="5"/>
      <c r="G34" s="5"/>
      <c r="H34" s="5"/>
      <c r="I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12.75">
      <c r="A35" s="9" t="s">
        <v>9</v>
      </c>
      <c r="B35" s="10" t="s">
        <v>134</v>
      </c>
      <c r="C35" s="10" t="s">
        <v>135</v>
      </c>
      <c r="D35" s="10" t="s">
        <v>136</v>
      </c>
      <c r="E35" s="10" t="s">
        <v>137</v>
      </c>
      <c r="F35" s="10" t="s">
        <v>138</v>
      </c>
      <c r="G35" s="10" t="s">
        <v>139</v>
      </c>
      <c r="H35" s="10" t="s">
        <v>140</v>
      </c>
      <c r="I35" s="11" t="s">
        <v>90</v>
      </c>
      <c r="K35" s="9" t="s">
        <v>9</v>
      </c>
      <c r="L35" s="10" t="s">
        <v>134</v>
      </c>
      <c r="M35" s="10" t="s">
        <v>135</v>
      </c>
      <c r="N35" s="10" t="s">
        <v>136</v>
      </c>
      <c r="O35" s="10" t="s">
        <v>137</v>
      </c>
      <c r="P35" s="10" t="s">
        <v>138</v>
      </c>
      <c r="Q35" s="10" t="s">
        <v>139</v>
      </c>
      <c r="R35" s="10" t="s">
        <v>140</v>
      </c>
      <c r="S35" s="11" t="s">
        <v>90</v>
      </c>
    </row>
    <row r="36" spans="1:19" ht="12.75">
      <c r="A36" s="26" t="s">
        <v>117</v>
      </c>
      <c r="B36" s="27">
        <v>23</v>
      </c>
      <c r="C36" s="27">
        <v>21</v>
      </c>
      <c r="D36" s="27">
        <v>21</v>
      </c>
      <c r="E36" s="27">
        <v>24</v>
      </c>
      <c r="F36" s="27">
        <v>24</v>
      </c>
      <c r="G36" s="27">
        <v>22</v>
      </c>
      <c r="H36" s="27">
        <v>24</v>
      </c>
      <c r="I36" s="28">
        <f aca="true" t="shared" si="8" ref="I36:I41">SUM(B36:H36)</f>
        <v>159</v>
      </c>
      <c r="K36" s="26" t="s">
        <v>83</v>
      </c>
      <c r="L36" s="27">
        <v>24</v>
      </c>
      <c r="M36" s="27">
        <v>24</v>
      </c>
      <c r="N36" s="27">
        <v>20</v>
      </c>
      <c r="O36" s="27">
        <v>21</v>
      </c>
      <c r="P36" s="27">
        <v>21</v>
      </c>
      <c r="Q36" s="27">
        <v>21</v>
      </c>
      <c r="R36" s="27">
        <v>23</v>
      </c>
      <c r="S36" s="28">
        <f aca="true" t="shared" si="9" ref="S36:S41">SUM(L36:R36)</f>
        <v>154</v>
      </c>
    </row>
    <row r="37" spans="1:19" ht="12.75">
      <c r="A37" s="26" t="s">
        <v>77</v>
      </c>
      <c r="B37" s="27">
        <v>26</v>
      </c>
      <c r="C37" s="27">
        <v>27</v>
      </c>
      <c r="D37" s="27">
        <v>25</v>
      </c>
      <c r="E37" s="27">
        <v>27</v>
      </c>
      <c r="F37" s="27">
        <v>25</v>
      </c>
      <c r="G37" s="27">
        <v>11</v>
      </c>
      <c r="H37" s="27"/>
      <c r="I37" s="28">
        <f t="shared" si="8"/>
        <v>141</v>
      </c>
      <c r="K37" s="26" t="s">
        <v>85</v>
      </c>
      <c r="L37" s="27">
        <v>25</v>
      </c>
      <c r="M37" s="27">
        <v>23</v>
      </c>
      <c r="N37" s="27">
        <v>27</v>
      </c>
      <c r="O37" s="27">
        <v>21</v>
      </c>
      <c r="P37" s="27">
        <v>23</v>
      </c>
      <c r="Q37" s="27">
        <v>22</v>
      </c>
      <c r="R37" s="27">
        <v>25</v>
      </c>
      <c r="S37" s="28">
        <f t="shared" si="9"/>
        <v>166</v>
      </c>
    </row>
    <row r="38" spans="1:19" ht="12.75">
      <c r="A38" s="26" t="s">
        <v>72</v>
      </c>
      <c r="B38" s="27">
        <v>26</v>
      </c>
      <c r="C38" s="27">
        <v>24</v>
      </c>
      <c r="D38" s="27">
        <v>21</v>
      </c>
      <c r="E38" s="27">
        <v>23</v>
      </c>
      <c r="F38" s="27">
        <v>30</v>
      </c>
      <c r="G38" s="27">
        <v>24</v>
      </c>
      <c r="H38" s="27">
        <v>26</v>
      </c>
      <c r="I38" s="28">
        <f t="shared" si="8"/>
        <v>174</v>
      </c>
      <c r="K38" s="26" t="s">
        <v>93</v>
      </c>
      <c r="L38" s="27">
        <v>22</v>
      </c>
      <c r="M38" s="27">
        <v>26</v>
      </c>
      <c r="N38" s="27">
        <v>27</v>
      </c>
      <c r="O38" s="27">
        <v>23</v>
      </c>
      <c r="P38" s="27">
        <v>26</v>
      </c>
      <c r="Q38" s="27">
        <v>22</v>
      </c>
      <c r="R38" s="27">
        <v>28</v>
      </c>
      <c r="S38" s="28">
        <f t="shared" si="9"/>
        <v>174</v>
      </c>
    </row>
    <row r="39" spans="1:19" ht="12.75">
      <c r="A39" s="26" t="s">
        <v>202</v>
      </c>
      <c r="B39" s="27">
        <v>22</v>
      </c>
      <c r="C39" s="27">
        <v>21</v>
      </c>
      <c r="D39" s="27">
        <v>20</v>
      </c>
      <c r="E39" s="27">
        <v>21</v>
      </c>
      <c r="F39" s="27">
        <v>25</v>
      </c>
      <c r="G39" s="27">
        <v>23</v>
      </c>
      <c r="H39" s="27">
        <v>22</v>
      </c>
      <c r="I39" s="28">
        <f t="shared" si="8"/>
        <v>154</v>
      </c>
      <c r="K39" s="26" t="s">
        <v>69</v>
      </c>
      <c r="L39" s="27">
        <v>24</v>
      </c>
      <c r="M39" s="27">
        <v>26</v>
      </c>
      <c r="N39" s="27">
        <v>23</v>
      </c>
      <c r="O39" s="27">
        <v>26</v>
      </c>
      <c r="P39" s="27">
        <v>24</v>
      </c>
      <c r="Q39" s="27">
        <v>25</v>
      </c>
      <c r="R39" s="27">
        <v>25</v>
      </c>
      <c r="S39" s="28">
        <f t="shared" si="9"/>
        <v>173</v>
      </c>
    </row>
    <row r="40" spans="1:19" ht="12.75">
      <c r="A40" s="26" t="s">
        <v>66</v>
      </c>
      <c r="B40" s="27">
        <v>21</v>
      </c>
      <c r="C40" s="27">
        <v>23</v>
      </c>
      <c r="D40" s="27">
        <v>25</v>
      </c>
      <c r="E40" s="27">
        <v>20</v>
      </c>
      <c r="F40" s="27">
        <v>25</v>
      </c>
      <c r="G40" s="27">
        <v>23</v>
      </c>
      <c r="H40" s="27">
        <v>23</v>
      </c>
      <c r="I40" s="28">
        <f t="shared" si="8"/>
        <v>160</v>
      </c>
      <c r="K40" s="26" t="s">
        <v>87</v>
      </c>
      <c r="L40" s="27">
        <v>19</v>
      </c>
      <c r="M40" s="27">
        <v>26</v>
      </c>
      <c r="N40" s="27">
        <v>22</v>
      </c>
      <c r="O40" s="27">
        <v>23</v>
      </c>
      <c r="P40" s="27">
        <v>23</v>
      </c>
      <c r="Q40" s="27">
        <v>24</v>
      </c>
      <c r="R40" s="27">
        <v>21</v>
      </c>
      <c r="S40" s="28">
        <f t="shared" si="9"/>
        <v>158</v>
      </c>
    </row>
    <row r="41" spans="1:19" ht="12.75">
      <c r="A41" s="26" t="s">
        <v>203</v>
      </c>
      <c r="B41" s="27"/>
      <c r="C41" s="27"/>
      <c r="D41" s="27"/>
      <c r="E41" s="27"/>
      <c r="F41" s="27"/>
      <c r="G41" s="27">
        <v>14</v>
      </c>
      <c r="H41" s="27">
        <v>25</v>
      </c>
      <c r="I41" s="28">
        <f t="shared" si="8"/>
        <v>39</v>
      </c>
      <c r="K41" s="26" t="s">
        <v>78</v>
      </c>
      <c r="L41" s="27"/>
      <c r="M41" s="27"/>
      <c r="N41" s="27"/>
      <c r="O41" s="27"/>
      <c r="P41" s="27"/>
      <c r="Q41" s="27"/>
      <c r="R41" s="27"/>
      <c r="S41" s="28">
        <f t="shared" si="9"/>
        <v>0</v>
      </c>
    </row>
    <row r="42" spans="1:19" ht="13.5" thickBot="1">
      <c r="A42" s="20" t="s">
        <v>141</v>
      </c>
      <c r="B42" s="22">
        <f aca="true" t="shared" si="10" ref="B42:H42">SUM(B36:B41)</f>
        <v>118</v>
      </c>
      <c r="C42" s="23">
        <f t="shared" si="10"/>
        <v>116</v>
      </c>
      <c r="D42" s="23">
        <f t="shared" si="10"/>
        <v>112</v>
      </c>
      <c r="E42" s="23">
        <f t="shared" si="10"/>
        <v>115</v>
      </c>
      <c r="F42" s="23">
        <f t="shared" si="10"/>
        <v>129</v>
      </c>
      <c r="G42" s="23">
        <f t="shared" si="10"/>
        <v>117</v>
      </c>
      <c r="H42" s="23">
        <f t="shared" si="10"/>
        <v>120</v>
      </c>
      <c r="I42" s="24" t="s">
        <v>142</v>
      </c>
      <c r="K42" s="20" t="s">
        <v>141</v>
      </c>
      <c r="L42" s="22">
        <f aca="true" t="shared" si="11" ref="L42:R42">SUM(L36:L41)</f>
        <v>114</v>
      </c>
      <c r="M42" s="23">
        <f t="shared" si="11"/>
        <v>125</v>
      </c>
      <c r="N42" s="23">
        <f t="shared" si="11"/>
        <v>119</v>
      </c>
      <c r="O42" s="23">
        <f t="shared" si="11"/>
        <v>114</v>
      </c>
      <c r="P42" s="23">
        <f t="shared" si="11"/>
        <v>117</v>
      </c>
      <c r="Q42" s="23">
        <f t="shared" si="11"/>
        <v>114</v>
      </c>
      <c r="R42" s="23">
        <f t="shared" si="11"/>
        <v>122</v>
      </c>
      <c r="S42" s="24" t="s">
        <v>142</v>
      </c>
    </row>
    <row r="43" spans="1:19" ht="13.5" thickBot="1">
      <c r="A43" s="12"/>
      <c r="B43" s="13" t="s">
        <v>90</v>
      </c>
      <c r="C43" s="21">
        <f>SUM(B42:C42)</f>
        <v>234</v>
      </c>
      <c r="D43" s="21">
        <f>SUM(B42:D42)</f>
        <v>346</v>
      </c>
      <c r="E43" s="21">
        <f>SUM(B42:E42)</f>
        <v>461</v>
      </c>
      <c r="F43" s="21">
        <f>SUM(B42:F42)</f>
        <v>590</v>
      </c>
      <c r="G43" s="21">
        <f>SUM(B42:G42)</f>
        <v>707</v>
      </c>
      <c r="H43" s="21">
        <f>SUM(B42:H42)</f>
        <v>827</v>
      </c>
      <c r="I43" s="25"/>
      <c r="K43" s="12"/>
      <c r="L43" s="13" t="s">
        <v>90</v>
      </c>
      <c r="M43" s="21">
        <f>SUM(L42:M42)</f>
        <v>239</v>
      </c>
      <c r="N43" s="21">
        <f>SUM(L42:N42)</f>
        <v>358</v>
      </c>
      <c r="O43" s="21">
        <f>SUM(L42:O42)</f>
        <v>472</v>
      </c>
      <c r="P43" s="21">
        <f>SUM(L42:P42)</f>
        <v>589</v>
      </c>
      <c r="Q43" s="21">
        <f>SUM(L42:Q42)</f>
        <v>703</v>
      </c>
      <c r="R43" s="21">
        <f>SUM(L42:R42)</f>
        <v>825</v>
      </c>
      <c r="S43" s="25"/>
    </row>
    <row r="44" spans="1:19" ht="13.5" thickBot="1">
      <c r="A44" s="14"/>
      <c r="B44" s="15" t="s">
        <v>214</v>
      </c>
      <c r="C44" s="16"/>
      <c r="D44" s="17"/>
      <c r="E44" s="17" t="s">
        <v>218</v>
      </c>
      <c r="F44" s="17"/>
      <c r="G44" s="17"/>
      <c r="H44" s="17"/>
      <c r="I44" s="18"/>
      <c r="K44" s="14"/>
      <c r="L44" s="15" t="s">
        <v>216</v>
      </c>
      <c r="M44" s="16"/>
      <c r="N44" s="17"/>
      <c r="O44" s="17" t="s">
        <v>223</v>
      </c>
      <c r="P44" s="17"/>
      <c r="Q44" s="17"/>
      <c r="R44" s="17"/>
      <c r="S44" s="18"/>
    </row>
    <row r="45" spans="1:9" ht="13.5" customHeight="1">
      <c r="A45" s="14"/>
      <c r="B45" s="30"/>
      <c r="C45" s="14"/>
      <c r="D45" s="30"/>
      <c r="E45" s="30"/>
      <c r="F45" s="30"/>
      <c r="G45" s="30"/>
      <c r="H45" s="30"/>
      <c r="I45" s="14"/>
    </row>
    <row r="47" ht="13.5" thickBot="1"/>
    <row r="48" spans="1:19" ht="15" thickBot="1">
      <c r="A48" s="54" t="s">
        <v>149</v>
      </c>
      <c r="B48" s="51"/>
      <c r="C48" s="52"/>
      <c r="D48" s="52"/>
      <c r="E48" s="53"/>
      <c r="F48" s="54" t="s">
        <v>150</v>
      </c>
      <c r="G48" s="51"/>
      <c r="H48" s="52"/>
      <c r="I48" s="52"/>
      <c r="J48" s="52"/>
      <c r="K48" s="53"/>
      <c r="L48" s="73" t="s">
        <v>151</v>
      </c>
      <c r="M48" s="51"/>
      <c r="N48" s="52"/>
      <c r="O48" s="52"/>
      <c r="P48" s="52"/>
      <c r="Q48" s="52"/>
      <c r="R48" s="52"/>
      <c r="S48" s="53"/>
    </row>
    <row r="49" ht="5.25" customHeight="1" thickBot="1"/>
    <row r="50" spans="1:19" ht="12.75">
      <c r="A50" s="70" t="s">
        <v>152</v>
      </c>
      <c r="B50" s="62"/>
      <c r="C50" s="61">
        <v>1659</v>
      </c>
      <c r="D50" s="63"/>
      <c r="E50" s="64">
        <v>11</v>
      </c>
      <c r="F50" s="129" t="s">
        <v>225</v>
      </c>
      <c r="G50" s="131"/>
      <c r="H50" s="131"/>
      <c r="I50" s="133"/>
      <c r="J50" s="133">
        <v>812</v>
      </c>
      <c r="K50" s="64">
        <v>7</v>
      </c>
      <c r="L50" s="129" t="s">
        <v>225</v>
      </c>
      <c r="M50" s="131"/>
      <c r="N50" s="131"/>
      <c r="O50" s="135"/>
      <c r="P50" s="135"/>
      <c r="Q50" s="133">
        <v>2491</v>
      </c>
      <c r="R50" s="135"/>
      <c r="S50" s="64">
        <v>17</v>
      </c>
    </row>
    <row r="51" spans="1:19" ht="12.75">
      <c r="A51" s="71" t="s">
        <v>153</v>
      </c>
      <c r="B51" s="65"/>
      <c r="C51" s="36">
        <v>1667</v>
      </c>
      <c r="D51" s="36"/>
      <c r="E51" s="66">
        <v>10</v>
      </c>
      <c r="F51" s="71" t="s">
        <v>226</v>
      </c>
      <c r="G51" s="65"/>
      <c r="H51" s="65"/>
      <c r="I51" s="68"/>
      <c r="J51" s="68">
        <v>825</v>
      </c>
      <c r="K51" s="66">
        <v>5</v>
      </c>
      <c r="L51" s="128" t="s">
        <v>167</v>
      </c>
      <c r="M51" s="130"/>
      <c r="N51" s="130"/>
      <c r="O51" s="134"/>
      <c r="P51" s="134"/>
      <c r="Q51" s="132">
        <v>2486</v>
      </c>
      <c r="R51" s="136"/>
      <c r="S51" s="66">
        <v>15</v>
      </c>
    </row>
    <row r="52" spans="1:19" ht="12.75">
      <c r="A52" s="71" t="s">
        <v>154</v>
      </c>
      <c r="B52" s="65"/>
      <c r="C52" s="36">
        <v>1679</v>
      </c>
      <c r="D52" s="36"/>
      <c r="E52" s="66">
        <v>10</v>
      </c>
      <c r="F52" s="128" t="s">
        <v>227</v>
      </c>
      <c r="G52" s="130"/>
      <c r="H52" s="130"/>
      <c r="I52" s="132"/>
      <c r="J52" s="132">
        <v>827</v>
      </c>
      <c r="K52" s="66">
        <v>4</v>
      </c>
      <c r="L52" s="71" t="s">
        <v>235</v>
      </c>
      <c r="M52" s="65"/>
      <c r="N52" s="65"/>
      <c r="O52" s="36"/>
      <c r="P52" s="36"/>
      <c r="Q52" s="68">
        <v>2533</v>
      </c>
      <c r="R52" s="36"/>
      <c r="S52" s="66">
        <v>12</v>
      </c>
    </row>
    <row r="53" spans="1:19" ht="12.75">
      <c r="A53" s="71" t="s">
        <v>155</v>
      </c>
      <c r="B53" s="65"/>
      <c r="C53" s="36">
        <v>1763</v>
      </c>
      <c r="D53" s="36"/>
      <c r="E53" s="66">
        <v>7</v>
      </c>
      <c r="F53" s="71" t="s">
        <v>229</v>
      </c>
      <c r="G53" s="65"/>
      <c r="H53" s="65"/>
      <c r="I53" s="68"/>
      <c r="J53" s="68">
        <v>838</v>
      </c>
      <c r="K53" s="66">
        <v>3</v>
      </c>
      <c r="L53" s="71" t="s">
        <v>155</v>
      </c>
      <c r="M53" s="65"/>
      <c r="N53" s="65"/>
      <c r="O53" s="36"/>
      <c r="P53" s="36"/>
      <c r="Q53" s="68">
        <v>2588</v>
      </c>
      <c r="R53" s="36"/>
      <c r="S53" s="66">
        <v>12</v>
      </c>
    </row>
    <row r="54" spans="1:19" ht="12.75">
      <c r="A54" s="71" t="s">
        <v>156</v>
      </c>
      <c r="B54" s="65"/>
      <c r="C54" s="36">
        <v>1831</v>
      </c>
      <c r="D54" s="36"/>
      <c r="E54" s="66">
        <v>4</v>
      </c>
      <c r="F54" s="71" t="s">
        <v>228</v>
      </c>
      <c r="G54" s="65"/>
      <c r="H54" s="65"/>
      <c r="I54" s="68"/>
      <c r="J54" s="68">
        <v>866</v>
      </c>
      <c r="K54" s="66">
        <v>2</v>
      </c>
      <c r="L54" s="71" t="s">
        <v>156</v>
      </c>
      <c r="M54" s="65"/>
      <c r="N54" s="65"/>
      <c r="O54" s="36"/>
      <c r="P54" s="36"/>
      <c r="Q54" s="68">
        <v>2669</v>
      </c>
      <c r="R54" s="36"/>
      <c r="S54" s="66">
        <v>7</v>
      </c>
    </row>
    <row r="55" spans="1:19" ht="13.5" thickBot="1">
      <c r="A55" s="72" t="s">
        <v>157</v>
      </c>
      <c r="B55" s="29"/>
      <c r="C55" s="37">
        <v>1883</v>
      </c>
      <c r="D55" s="29"/>
      <c r="E55" s="31">
        <v>2</v>
      </c>
      <c r="F55" s="72" t="s">
        <v>157</v>
      </c>
      <c r="G55" s="29"/>
      <c r="H55" s="29"/>
      <c r="I55" s="69"/>
      <c r="J55" s="69">
        <v>917</v>
      </c>
      <c r="K55" s="31">
        <v>1</v>
      </c>
      <c r="L55" s="72" t="s">
        <v>157</v>
      </c>
      <c r="M55" s="29"/>
      <c r="N55" s="29"/>
      <c r="O55" s="37"/>
      <c r="P55" s="37"/>
      <c r="Q55" s="69">
        <v>2800</v>
      </c>
      <c r="R55" s="29"/>
      <c r="S55" s="31">
        <v>3</v>
      </c>
    </row>
    <row r="58" ht="5.25" customHeight="1"/>
  </sheetData>
  <printOptions horizontalCentered="1" verticalCentered="1"/>
  <pageMargins left="0.5905511811023623" right="0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"/>
  <sheetViews>
    <sheetView showGridLines="0" workbookViewId="0" topLeftCell="B29">
      <selection activeCell="T40" sqref="T40"/>
    </sheetView>
  </sheetViews>
  <sheetFormatPr defaultColWidth="9.00390625" defaultRowHeight="12.75"/>
  <cols>
    <col min="1" max="1" width="16.00390625" style="0" customWidth="1"/>
    <col min="2" max="8" width="4.25390625" style="0" customWidth="1"/>
    <col min="9" max="9" width="5.75390625" style="0" customWidth="1"/>
    <col min="10" max="10" width="8.25390625" style="0" customWidth="1"/>
    <col min="11" max="11" width="16.00390625" style="0" customWidth="1"/>
    <col min="12" max="18" width="4.25390625" style="0" customWidth="1"/>
    <col min="19" max="19" width="5.75390625" style="0" customWidth="1"/>
  </cols>
  <sheetData>
    <row r="1" ht="25.5">
      <c r="A1" s="60" t="s">
        <v>158</v>
      </c>
    </row>
    <row r="2" ht="13.5" thickBot="1"/>
    <row r="3" spans="1:19" ht="15.75" customHeight="1" thickBot="1">
      <c r="A3" s="6" t="s">
        <v>132</v>
      </c>
      <c r="B3" s="50" t="s">
        <v>208</v>
      </c>
      <c r="C3" s="7"/>
      <c r="D3" s="7"/>
      <c r="E3" s="7"/>
      <c r="F3" s="7"/>
      <c r="G3" s="7"/>
      <c r="H3" s="7"/>
      <c r="I3" s="8"/>
      <c r="K3" s="6" t="s">
        <v>132</v>
      </c>
      <c r="L3" s="50" t="s">
        <v>207</v>
      </c>
      <c r="M3" s="7"/>
      <c r="N3" s="7"/>
      <c r="O3" s="7"/>
      <c r="P3" s="7"/>
      <c r="Q3" s="7"/>
      <c r="R3" s="7"/>
      <c r="S3" s="8"/>
    </row>
    <row r="4" spans="1:19" ht="5.25" customHeight="1" thickBot="1">
      <c r="A4" s="5"/>
      <c r="B4" s="5"/>
      <c r="C4" s="5"/>
      <c r="D4" s="5"/>
      <c r="E4" s="5"/>
      <c r="F4" s="5"/>
      <c r="G4" s="5"/>
      <c r="H4" s="5"/>
      <c r="I4" s="5"/>
      <c r="K4" s="5"/>
      <c r="L4" s="5"/>
      <c r="M4" s="5"/>
      <c r="N4" s="5"/>
      <c r="O4" s="5"/>
      <c r="P4" s="5"/>
      <c r="Q4" s="5"/>
      <c r="R4" s="5"/>
      <c r="S4" s="5"/>
    </row>
    <row r="5" spans="1:19" ht="12.75">
      <c r="A5" s="9" t="s">
        <v>9</v>
      </c>
      <c r="B5" s="10" t="s">
        <v>134</v>
      </c>
      <c r="C5" s="10" t="s">
        <v>135</v>
      </c>
      <c r="D5" s="10" t="s">
        <v>136</v>
      </c>
      <c r="E5" s="10" t="s">
        <v>137</v>
      </c>
      <c r="F5" s="10" t="s">
        <v>138</v>
      </c>
      <c r="G5" s="10" t="s">
        <v>139</v>
      </c>
      <c r="H5" s="10" t="s">
        <v>140</v>
      </c>
      <c r="I5" s="11" t="s">
        <v>90</v>
      </c>
      <c r="K5" s="9" t="s">
        <v>9</v>
      </c>
      <c r="L5" s="10" t="s">
        <v>134</v>
      </c>
      <c r="M5" s="10" t="s">
        <v>135</v>
      </c>
      <c r="N5" s="10" t="s">
        <v>136</v>
      </c>
      <c r="O5" s="10" t="s">
        <v>137</v>
      </c>
      <c r="P5" s="10" t="s">
        <v>138</v>
      </c>
      <c r="Q5" s="10" t="s">
        <v>139</v>
      </c>
      <c r="R5" s="10" t="s">
        <v>140</v>
      </c>
      <c r="S5" s="11" t="s">
        <v>90</v>
      </c>
    </row>
    <row r="6" spans="1:19" ht="12.75">
      <c r="A6" s="26" t="s">
        <v>106</v>
      </c>
      <c r="B6" s="27">
        <v>32</v>
      </c>
      <c r="C6" s="27">
        <v>23</v>
      </c>
      <c r="D6" s="27">
        <v>25</v>
      </c>
      <c r="E6" s="27">
        <v>29</v>
      </c>
      <c r="F6" s="27">
        <v>31</v>
      </c>
      <c r="G6" s="27">
        <v>27</v>
      </c>
      <c r="H6" s="27">
        <v>28</v>
      </c>
      <c r="I6" s="28">
        <f>SUM(B6:H6)</f>
        <v>195</v>
      </c>
      <c r="K6" s="26" t="s">
        <v>98</v>
      </c>
      <c r="L6" s="27">
        <v>23</v>
      </c>
      <c r="M6" s="27">
        <v>22</v>
      </c>
      <c r="N6" s="27">
        <v>27</v>
      </c>
      <c r="O6" s="27">
        <v>24</v>
      </c>
      <c r="P6" s="27">
        <v>27</v>
      </c>
      <c r="Q6" s="27">
        <v>23</v>
      </c>
      <c r="R6" s="27">
        <v>22</v>
      </c>
      <c r="S6" s="28">
        <f>SUM(L6:R6)</f>
        <v>168</v>
      </c>
    </row>
    <row r="7" spans="1:19" ht="12.75">
      <c r="A7" s="26" t="s">
        <v>103</v>
      </c>
      <c r="B7" s="27">
        <v>24</v>
      </c>
      <c r="C7" s="27">
        <v>23</v>
      </c>
      <c r="D7" s="27">
        <v>27</v>
      </c>
      <c r="E7" s="27">
        <v>28</v>
      </c>
      <c r="F7" s="27">
        <v>25</v>
      </c>
      <c r="G7" s="27">
        <v>25</v>
      </c>
      <c r="H7" s="27">
        <v>30</v>
      </c>
      <c r="I7" s="28">
        <f>SUM(B7:H7)</f>
        <v>182</v>
      </c>
      <c r="K7" s="26" t="s">
        <v>91</v>
      </c>
      <c r="L7" s="27">
        <v>28</v>
      </c>
      <c r="M7" s="27">
        <v>32</v>
      </c>
      <c r="N7" s="27"/>
      <c r="O7" s="27"/>
      <c r="P7" s="27"/>
      <c r="Q7" s="27"/>
      <c r="R7" s="27"/>
      <c r="S7" s="28">
        <f>SUM(L7:R7)</f>
        <v>60</v>
      </c>
    </row>
    <row r="8" spans="1:19" ht="12.75">
      <c r="A8" s="26" t="s">
        <v>121</v>
      </c>
      <c r="B8" s="27">
        <v>24</v>
      </c>
      <c r="C8" s="27">
        <v>26</v>
      </c>
      <c r="D8" s="27">
        <v>24</v>
      </c>
      <c r="E8" s="27">
        <v>28</v>
      </c>
      <c r="F8" s="27">
        <v>25</v>
      </c>
      <c r="G8" s="27">
        <v>22</v>
      </c>
      <c r="H8" s="27">
        <v>22</v>
      </c>
      <c r="I8" s="28">
        <f>SUM(B8:H8)</f>
        <v>171</v>
      </c>
      <c r="K8" s="26" t="s">
        <v>52</v>
      </c>
      <c r="L8" s="27">
        <v>25</v>
      </c>
      <c r="M8" s="27">
        <v>20</v>
      </c>
      <c r="N8" s="27">
        <v>22</v>
      </c>
      <c r="O8" s="27">
        <v>23</v>
      </c>
      <c r="P8" s="27">
        <v>24</v>
      </c>
      <c r="Q8" s="27">
        <v>26</v>
      </c>
      <c r="R8" s="27">
        <v>21</v>
      </c>
      <c r="S8" s="28">
        <f>SUM(L8:R8)</f>
        <v>161</v>
      </c>
    </row>
    <row r="9" spans="1:19" ht="12.75">
      <c r="A9" s="26" t="s">
        <v>94</v>
      </c>
      <c r="B9" s="27"/>
      <c r="C9" s="27"/>
      <c r="D9" s="27"/>
      <c r="E9" s="27"/>
      <c r="F9" s="27"/>
      <c r="G9" s="27"/>
      <c r="H9" s="27"/>
      <c r="I9" s="28">
        <f>SUM(B9:H9)</f>
        <v>0</v>
      </c>
      <c r="K9" s="26" t="s">
        <v>112</v>
      </c>
      <c r="L9" s="27"/>
      <c r="M9" s="27"/>
      <c r="N9" s="27">
        <v>28</v>
      </c>
      <c r="O9" s="27">
        <v>25</v>
      </c>
      <c r="P9" s="27">
        <v>27</v>
      </c>
      <c r="Q9" s="27">
        <v>30</v>
      </c>
      <c r="R9" s="27">
        <v>25</v>
      </c>
      <c r="S9" s="28">
        <f>SUM(L9:R9)</f>
        <v>135</v>
      </c>
    </row>
    <row r="10" spans="1:19" ht="13.5" thickBot="1">
      <c r="A10" s="20" t="s">
        <v>141</v>
      </c>
      <c r="B10" s="22">
        <f aca="true" t="shared" si="0" ref="B10:H10">SUM(B6:B9)</f>
        <v>80</v>
      </c>
      <c r="C10" s="23">
        <f t="shared" si="0"/>
        <v>72</v>
      </c>
      <c r="D10" s="23">
        <f t="shared" si="0"/>
        <v>76</v>
      </c>
      <c r="E10" s="23">
        <f t="shared" si="0"/>
        <v>85</v>
      </c>
      <c r="F10" s="23">
        <f t="shared" si="0"/>
        <v>81</v>
      </c>
      <c r="G10" s="23">
        <f t="shared" si="0"/>
        <v>74</v>
      </c>
      <c r="H10" s="23">
        <f t="shared" si="0"/>
        <v>80</v>
      </c>
      <c r="I10" s="24" t="s">
        <v>142</v>
      </c>
      <c r="K10" s="20" t="s">
        <v>141</v>
      </c>
      <c r="L10" s="22">
        <f aca="true" t="shared" si="1" ref="L10:R10">SUM(L6:L9)</f>
        <v>76</v>
      </c>
      <c r="M10" s="23">
        <f t="shared" si="1"/>
        <v>74</v>
      </c>
      <c r="N10" s="23">
        <f t="shared" si="1"/>
        <v>77</v>
      </c>
      <c r="O10" s="23">
        <f t="shared" si="1"/>
        <v>72</v>
      </c>
      <c r="P10" s="23">
        <f t="shared" si="1"/>
        <v>78</v>
      </c>
      <c r="Q10" s="23">
        <f t="shared" si="1"/>
        <v>79</v>
      </c>
      <c r="R10" s="23">
        <f t="shared" si="1"/>
        <v>68</v>
      </c>
      <c r="S10" s="24" t="s">
        <v>142</v>
      </c>
    </row>
    <row r="11" spans="1:19" ht="13.5" thickBot="1">
      <c r="A11" s="12"/>
      <c r="B11" s="13" t="s">
        <v>90</v>
      </c>
      <c r="C11" s="21">
        <f>SUM(B10:C10)</f>
        <v>152</v>
      </c>
      <c r="D11" s="21">
        <f>SUM(B10:D10)</f>
        <v>228</v>
      </c>
      <c r="E11" s="21">
        <f>SUM(B10:E10)</f>
        <v>313</v>
      </c>
      <c r="F11" s="21">
        <f>SUM(B10:F10)</f>
        <v>394</v>
      </c>
      <c r="G11" s="21">
        <f>SUM(B10:G10)</f>
        <v>468</v>
      </c>
      <c r="H11" s="21">
        <f>SUM(B10:H10)</f>
        <v>548</v>
      </c>
      <c r="I11" s="25"/>
      <c r="K11" s="12"/>
      <c r="L11" s="13" t="s">
        <v>90</v>
      </c>
      <c r="M11" s="21">
        <f>SUM(L10:M10)</f>
        <v>150</v>
      </c>
      <c r="N11" s="21">
        <f>SUM(L10:N10)</f>
        <v>227</v>
      </c>
      <c r="O11" s="21">
        <f>SUM(L10:O10)</f>
        <v>299</v>
      </c>
      <c r="P11" s="21">
        <f>SUM(L10:P10)</f>
        <v>377</v>
      </c>
      <c r="Q11" s="21">
        <f>SUM(L10:Q10)</f>
        <v>456</v>
      </c>
      <c r="R11" s="21">
        <f>SUM(L10:R10)</f>
        <v>524</v>
      </c>
      <c r="S11" s="25"/>
    </row>
    <row r="12" spans="1:19" ht="13.5" thickBot="1">
      <c r="A12" s="14"/>
      <c r="B12" s="15" t="s">
        <v>219</v>
      </c>
      <c r="C12" s="16"/>
      <c r="D12" s="17"/>
      <c r="E12" s="17" t="s">
        <v>215</v>
      </c>
      <c r="F12" s="17"/>
      <c r="G12" s="17"/>
      <c r="H12" s="17"/>
      <c r="I12" s="18"/>
      <c r="K12" s="14"/>
      <c r="L12" s="15" t="s">
        <v>220</v>
      </c>
      <c r="M12" s="16"/>
      <c r="N12" s="17"/>
      <c r="O12" s="17" t="s">
        <v>217</v>
      </c>
      <c r="P12" s="17"/>
      <c r="Q12" s="17"/>
      <c r="R12" s="17"/>
      <c r="S12" s="18"/>
    </row>
    <row r="13" spans="1:19" ht="12.75">
      <c r="A13" s="4"/>
      <c r="B13" s="19"/>
      <c r="C13" s="4"/>
      <c r="D13" s="4"/>
      <c r="E13" s="4"/>
      <c r="F13" s="4"/>
      <c r="G13" s="4"/>
      <c r="H13" s="4"/>
      <c r="I13" s="4"/>
      <c r="K13" s="4"/>
      <c r="L13" s="19"/>
      <c r="M13" s="4"/>
      <c r="N13" s="4"/>
      <c r="O13" s="4"/>
      <c r="P13" s="4"/>
      <c r="Q13" s="4"/>
      <c r="R13" s="4"/>
      <c r="S13" s="4"/>
    </row>
    <row r="14" spans="1:19" ht="12.75">
      <c r="A14" s="4"/>
      <c r="B14" s="19"/>
      <c r="C14" s="4"/>
      <c r="D14" s="4"/>
      <c r="E14" s="4"/>
      <c r="F14" s="4"/>
      <c r="G14" s="4"/>
      <c r="H14" s="4"/>
      <c r="I14" s="4"/>
      <c r="K14" s="4"/>
      <c r="L14" s="19"/>
      <c r="M14" s="4"/>
      <c r="N14" s="4"/>
      <c r="O14" s="4"/>
      <c r="P14" s="4"/>
      <c r="Q14" s="4"/>
      <c r="R14" s="4"/>
      <c r="S14" s="4"/>
    </row>
    <row r="15" ht="13.5" thickBot="1"/>
    <row r="16" spans="1:19" ht="15.75" customHeight="1" thickBot="1">
      <c r="A16" s="6" t="s">
        <v>132</v>
      </c>
      <c r="B16" s="50" t="s">
        <v>205</v>
      </c>
      <c r="C16" s="7"/>
      <c r="D16" s="7"/>
      <c r="E16" s="7"/>
      <c r="F16" s="7"/>
      <c r="G16" s="7"/>
      <c r="H16" s="7"/>
      <c r="I16" s="8"/>
      <c r="K16" s="6" t="s">
        <v>145</v>
      </c>
      <c r="L16" s="50" t="s">
        <v>146</v>
      </c>
      <c r="M16" s="7"/>
      <c r="N16" s="7"/>
      <c r="O16" s="7"/>
      <c r="P16" s="7"/>
      <c r="Q16" s="7"/>
      <c r="R16" s="7"/>
      <c r="S16" s="8"/>
    </row>
    <row r="17" spans="1:19" ht="5.25" customHeight="1" thickBot="1">
      <c r="A17" s="5"/>
      <c r="B17" s="5"/>
      <c r="C17" s="5"/>
      <c r="D17" s="5"/>
      <c r="E17" s="5"/>
      <c r="F17" s="5"/>
      <c r="G17" s="5"/>
      <c r="H17" s="5"/>
      <c r="I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2.75">
      <c r="A18" s="9" t="s">
        <v>9</v>
      </c>
      <c r="B18" s="10" t="s">
        <v>134</v>
      </c>
      <c r="C18" s="10" t="s">
        <v>135</v>
      </c>
      <c r="D18" s="10" t="s">
        <v>136</v>
      </c>
      <c r="E18" s="10" t="s">
        <v>137</v>
      </c>
      <c r="F18" s="10" t="s">
        <v>138</v>
      </c>
      <c r="G18" s="10" t="s">
        <v>139</v>
      </c>
      <c r="H18" s="10" t="s">
        <v>140</v>
      </c>
      <c r="I18" s="11" t="s">
        <v>90</v>
      </c>
      <c r="K18" s="9" t="s">
        <v>9</v>
      </c>
      <c r="L18" s="10" t="s">
        <v>134</v>
      </c>
      <c r="M18" s="10" t="s">
        <v>135</v>
      </c>
      <c r="N18" s="10" t="s">
        <v>136</v>
      </c>
      <c r="O18" s="10" t="s">
        <v>137</v>
      </c>
      <c r="P18" s="10" t="s">
        <v>138</v>
      </c>
      <c r="Q18" s="10" t="s">
        <v>139</v>
      </c>
      <c r="R18" s="10" t="s">
        <v>140</v>
      </c>
      <c r="S18" s="11" t="s">
        <v>90</v>
      </c>
    </row>
    <row r="19" spans="1:19" ht="12.75">
      <c r="A19" s="26" t="s">
        <v>99</v>
      </c>
      <c r="B19" s="27">
        <v>22</v>
      </c>
      <c r="C19" s="27">
        <v>22</v>
      </c>
      <c r="D19" s="27">
        <v>22</v>
      </c>
      <c r="E19" s="27">
        <v>21</v>
      </c>
      <c r="F19" s="27">
        <v>20</v>
      </c>
      <c r="G19" s="27">
        <v>20</v>
      </c>
      <c r="H19" s="27">
        <v>24</v>
      </c>
      <c r="I19" s="28">
        <f>SUM(B19:H19)</f>
        <v>151</v>
      </c>
      <c r="K19" s="26" t="s">
        <v>73</v>
      </c>
      <c r="L19" s="27">
        <v>24</v>
      </c>
      <c r="M19" s="27">
        <v>26</v>
      </c>
      <c r="N19" s="27">
        <v>29</v>
      </c>
      <c r="O19" s="27"/>
      <c r="P19" s="27"/>
      <c r="Q19" s="27"/>
      <c r="R19" s="27"/>
      <c r="S19" s="28">
        <f>SUM(L19:R19)</f>
        <v>79</v>
      </c>
    </row>
    <row r="20" spans="1:19" ht="12.75">
      <c r="A20" s="26" t="s">
        <v>100</v>
      </c>
      <c r="B20" s="27">
        <v>22</v>
      </c>
      <c r="C20" s="27">
        <v>23</v>
      </c>
      <c r="D20" s="27">
        <v>25</v>
      </c>
      <c r="E20" s="27">
        <v>22</v>
      </c>
      <c r="F20" s="27">
        <v>30</v>
      </c>
      <c r="G20" s="27">
        <v>20</v>
      </c>
      <c r="H20" s="27">
        <v>20</v>
      </c>
      <c r="I20" s="28">
        <f>SUM(B20:H20)</f>
        <v>162</v>
      </c>
      <c r="K20" s="26" t="s">
        <v>102</v>
      </c>
      <c r="L20" s="27">
        <v>28</v>
      </c>
      <c r="M20" s="27">
        <v>23</v>
      </c>
      <c r="N20" s="27">
        <v>23</v>
      </c>
      <c r="O20" s="27">
        <v>25</v>
      </c>
      <c r="P20" s="27">
        <v>27</v>
      </c>
      <c r="Q20" s="27">
        <v>21</v>
      </c>
      <c r="R20" s="27">
        <v>21</v>
      </c>
      <c r="S20" s="28">
        <f>SUM(L20:R20)</f>
        <v>168</v>
      </c>
    </row>
    <row r="21" spans="1:19" ht="12.75">
      <c r="A21" s="26" t="s">
        <v>109</v>
      </c>
      <c r="B21" s="27">
        <v>22</v>
      </c>
      <c r="C21" s="27">
        <v>26</v>
      </c>
      <c r="D21" s="27">
        <v>23</v>
      </c>
      <c r="E21" s="27">
        <v>27</v>
      </c>
      <c r="F21" s="27">
        <v>21</v>
      </c>
      <c r="G21" s="27">
        <v>31</v>
      </c>
      <c r="H21" s="27">
        <v>16</v>
      </c>
      <c r="I21" s="28">
        <f>SUM(B21:H21)</f>
        <v>166</v>
      </c>
      <c r="K21" s="26" t="s">
        <v>96</v>
      </c>
      <c r="L21" s="27">
        <v>25</v>
      </c>
      <c r="M21" s="27">
        <v>23</v>
      </c>
      <c r="N21" s="27">
        <v>28</v>
      </c>
      <c r="O21" s="27">
        <v>26</v>
      </c>
      <c r="P21" s="27">
        <v>25</v>
      </c>
      <c r="Q21" s="27">
        <v>28</v>
      </c>
      <c r="R21" s="27">
        <v>22</v>
      </c>
      <c r="S21" s="28">
        <f>SUM(L21:R21)</f>
        <v>177</v>
      </c>
    </row>
    <row r="22" spans="1:19" ht="12.75">
      <c r="A22" s="26" t="s">
        <v>206</v>
      </c>
      <c r="B22" s="27"/>
      <c r="C22" s="27"/>
      <c r="D22" s="27"/>
      <c r="E22" s="27"/>
      <c r="F22" s="27"/>
      <c r="G22" s="27"/>
      <c r="H22" s="27">
        <v>12</v>
      </c>
      <c r="I22" s="28">
        <f>SUM(B22:H22)</f>
        <v>12</v>
      </c>
      <c r="K22" s="26" t="s">
        <v>101</v>
      </c>
      <c r="L22" s="27"/>
      <c r="M22" s="27"/>
      <c r="N22" s="27"/>
      <c r="O22" s="27">
        <v>23</v>
      </c>
      <c r="P22" s="27">
        <v>22</v>
      </c>
      <c r="Q22" s="27">
        <v>26</v>
      </c>
      <c r="R22" s="27">
        <v>23</v>
      </c>
      <c r="S22" s="28">
        <f>SUM(L22:R22)</f>
        <v>94</v>
      </c>
    </row>
    <row r="23" spans="1:19" ht="13.5" thickBot="1">
      <c r="A23" s="20" t="s">
        <v>141</v>
      </c>
      <c r="B23" s="22">
        <f aca="true" t="shared" si="2" ref="B23:H23">SUM(B19:B22)</f>
        <v>66</v>
      </c>
      <c r="C23" s="23">
        <f t="shared" si="2"/>
        <v>71</v>
      </c>
      <c r="D23" s="23">
        <f t="shared" si="2"/>
        <v>70</v>
      </c>
      <c r="E23" s="23">
        <f t="shared" si="2"/>
        <v>70</v>
      </c>
      <c r="F23" s="23">
        <f t="shared" si="2"/>
        <v>71</v>
      </c>
      <c r="G23" s="23">
        <f t="shared" si="2"/>
        <v>71</v>
      </c>
      <c r="H23" s="23">
        <f t="shared" si="2"/>
        <v>72</v>
      </c>
      <c r="I23" s="24" t="s">
        <v>142</v>
      </c>
      <c r="K23" s="20" t="s">
        <v>141</v>
      </c>
      <c r="L23" s="22">
        <f aca="true" t="shared" si="3" ref="L23:R23">SUM(L19:L22)</f>
        <v>77</v>
      </c>
      <c r="M23" s="23">
        <f t="shared" si="3"/>
        <v>72</v>
      </c>
      <c r="N23" s="23">
        <f t="shared" si="3"/>
        <v>80</v>
      </c>
      <c r="O23" s="23">
        <f t="shared" si="3"/>
        <v>74</v>
      </c>
      <c r="P23" s="23">
        <f t="shared" si="3"/>
        <v>74</v>
      </c>
      <c r="Q23" s="23">
        <f t="shared" si="3"/>
        <v>75</v>
      </c>
      <c r="R23" s="23">
        <f t="shared" si="3"/>
        <v>66</v>
      </c>
      <c r="S23" s="24" t="s">
        <v>142</v>
      </c>
    </row>
    <row r="24" spans="1:19" ht="13.5" thickBot="1">
      <c r="A24" s="12"/>
      <c r="B24" s="13" t="s">
        <v>90</v>
      </c>
      <c r="C24" s="21">
        <f>SUM(B23:C23)</f>
        <v>137</v>
      </c>
      <c r="D24" s="21">
        <f>SUM(B23:D23)</f>
        <v>207</v>
      </c>
      <c r="E24" s="21">
        <f>SUM(B23:E23)</f>
        <v>277</v>
      </c>
      <c r="F24" s="21">
        <f>SUM(B23:F23)</f>
        <v>348</v>
      </c>
      <c r="G24" s="21">
        <f>SUM(B23:G23)</f>
        <v>419</v>
      </c>
      <c r="H24" s="21">
        <f>SUM(B23:H23)</f>
        <v>491</v>
      </c>
      <c r="I24" s="25"/>
      <c r="K24" s="12"/>
      <c r="L24" s="13" t="s">
        <v>90</v>
      </c>
      <c r="M24" s="21">
        <f>SUM(L23:M23)</f>
        <v>149</v>
      </c>
      <c r="N24" s="21">
        <f>SUM(L23:N23)</f>
        <v>229</v>
      </c>
      <c r="O24" s="21">
        <f>SUM(L23:O23)</f>
        <v>303</v>
      </c>
      <c r="P24" s="21">
        <f>SUM(L23:P23)</f>
        <v>377</v>
      </c>
      <c r="Q24" s="21">
        <f>SUM(L23:Q23)</f>
        <v>452</v>
      </c>
      <c r="R24" s="21">
        <f>SUM(L23:R23)</f>
        <v>518</v>
      </c>
      <c r="S24" s="25"/>
    </row>
    <row r="25" spans="1:19" ht="13.5" thickBot="1">
      <c r="A25" s="14"/>
      <c r="B25" s="15" t="s">
        <v>143</v>
      </c>
      <c r="C25" s="16"/>
      <c r="D25" s="17"/>
      <c r="E25" s="17" t="s">
        <v>224</v>
      </c>
      <c r="F25" s="17"/>
      <c r="G25" s="17"/>
      <c r="H25" s="17"/>
      <c r="I25" s="18"/>
      <c r="K25" s="14"/>
      <c r="L25" s="15" t="s">
        <v>221</v>
      </c>
      <c r="M25" s="16"/>
      <c r="N25" s="17"/>
      <c r="O25" s="17" t="s">
        <v>222</v>
      </c>
      <c r="P25" s="17"/>
      <c r="Q25" s="17"/>
      <c r="R25" s="17"/>
      <c r="S25" s="18"/>
    </row>
    <row r="26" spans="1:19" ht="12.75">
      <c r="A26" s="4"/>
      <c r="B26" s="19"/>
      <c r="C26" s="4"/>
      <c r="D26" s="4"/>
      <c r="E26" s="4"/>
      <c r="F26" s="4"/>
      <c r="G26" s="4"/>
      <c r="H26" s="4"/>
      <c r="I26" s="4"/>
      <c r="K26" s="4"/>
      <c r="L26" s="19"/>
      <c r="M26" s="4"/>
      <c r="N26" s="4"/>
      <c r="O26" s="4"/>
      <c r="P26" s="4"/>
      <c r="Q26" s="4"/>
      <c r="R26" s="4"/>
      <c r="S26" s="4"/>
    </row>
    <row r="27" spans="1:19" ht="12.75">
      <c r="A27" s="4"/>
      <c r="B27" s="19"/>
      <c r="C27" s="4"/>
      <c r="D27" s="4"/>
      <c r="E27" s="4"/>
      <c r="F27" s="4"/>
      <c r="G27" s="4"/>
      <c r="H27" s="4"/>
      <c r="I27" s="4"/>
      <c r="K27" s="4"/>
      <c r="L27" s="19"/>
      <c r="M27" s="4"/>
      <c r="N27" s="4"/>
      <c r="O27" s="4"/>
      <c r="P27" s="4"/>
      <c r="Q27" s="4"/>
      <c r="R27" s="4"/>
      <c r="S27" s="4"/>
    </row>
    <row r="28" ht="13.5" thickBot="1"/>
    <row r="29" spans="1:19" ht="15" thickBot="1">
      <c r="A29" s="6" t="s">
        <v>132</v>
      </c>
      <c r="B29" s="50" t="s">
        <v>147</v>
      </c>
      <c r="C29" s="7"/>
      <c r="D29" s="7"/>
      <c r="E29" s="7"/>
      <c r="F29" s="7"/>
      <c r="G29" s="7"/>
      <c r="H29" s="7"/>
      <c r="I29" s="8"/>
      <c r="K29" s="6" t="s">
        <v>145</v>
      </c>
      <c r="L29" s="50" t="s">
        <v>209</v>
      </c>
      <c r="M29" s="7"/>
      <c r="N29" s="7"/>
      <c r="O29" s="7"/>
      <c r="P29" s="7"/>
      <c r="Q29" s="7"/>
      <c r="R29" s="7"/>
      <c r="S29" s="8"/>
    </row>
    <row r="30" spans="1:19" ht="5.25" customHeight="1" thickBot="1">
      <c r="A30" s="5"/>
      <c r="B30" s="5"/>
      <c r="C30" s="5"/>
      <c r="D30" s="5"/>
      <c r="E30" s="5"/>
      <c r="F30" s="5"/>
      <c r="G30" s="5"/>
      <c r="H30" s="5"/>
      <c r="I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2.75">
      <c r="A31" s="9" t="s">
        <v>9</v>
      </c>
      <c r="B31" s="10" t="s">
        <v>134</v>
      </c>
      <c r="C31" s="10" t="s">
        <v>135</v>
      </c>
      <c r="D31" s="10" t="s">
        <v>136</v>
      </c>
      <c r="E31" s="10" t="s">
        <v>137</v>
      </c>
      <c r="F31" s="10" t="s">
        <v>138</v>
      </c>
      <c r="G31" s="10" t="s">
        <v>139</v>
      </c>
      <c r="H31" s="10" t="s">
        <v>140</v>
      </c>
      <c r="I31" s="11" t="s">
        <v>90</v>
      </c>
      <c r="K31" s="9" t="s">
        <v>9</v>
      </c>
      <c r="L31" s="10" t="s">
        <v>134</v>
      </c>
      <c r="M31" s="10" t="s">
        <v>135</v>
      </c>
      <c r="N31" s="10" t="s">
        <v>136</v>
      </c>
      <c r="O31" s="10" t="s">
        <v>137</v>
      </c>
      <c r="P31" s="10" t="s">
        <v>138</v>
      </c>
      <c r="Q31" s="10" t="s">
        <v>139</v>
      </c>
      <c r="R31" s="10" t="s">
        <v>140</v>
      </c>
      <c r="S31" s="11" t="s">
        <v>90</v>
      </c>
    </row>
    <row r="32" spans="1:19" ht="12.75">
      <c r="A32" s="26" t="s">
        <v>89</v>
      </c>
      <c r="B32" s="27">
        <v>27</v>
      </c>
      <c r="C32" s="27">
        <v>22</v>
      </c>
      <c r="D32" s="27">
        <v>23</v>
      </c>
      <c r="E32" s="27">
        <v>24</v>
      </c>
      <c r="F32" s="27">
        <v>26</v>
      </c>
      <c r="G32" s="27">
        <v>24</v>
      </c>
      <c r="H32" s="27">
        <v>25</v>
      </c>
      <c r="I32" s="28">
        <f>SUM(B32:H32)</f>
        <v>171</v>
      </c>
      <c r="K32" s="26" t="s">
        <v>97</v>
      </c>
      <c r="L32" s="27">
        <v>25</v>
      </c>
      <c r="M32" s="27">
        <v>27</v>
      </c>
      <c r="N32" s="27">
        <v>23</v>
      </c>
      <c r="O32" s="27">
        <v>23</v>
      </c>
      <c r="P32" s="27">
        <v>20</v>
      </c>
      <c r="Q32" s="27">
        <v>25</v>
      </c>
      <c r="R32" s="27">
        <v>28</v>
      </c>
      <c r="S32" s="28">
        <f>SUM(L32:R32)</f>
        <v>171</v>
      </c>
    </row>
    <row r="33" spans="1:19" ht="12.75">
      <c r="A33" s="26" t="s">
        <v>204</v>
      </c>
      <c r="B33" s="27">
        <v>25</v>
      </c>
      <c r="C33" s="27">
        <v>23</v>
      </c>
      <c r="D33" s="27">
        <v>24</v>
      </c>
      <c r="E33" s="27">
        <v>26</v>
      </c>
      <c r="F33" s="27">
        <v>24</v>
      </c>
      <c r="G33" s="27">
        <v>27</v>
      </c>
      <c r="H33" s="27">
        <v>20</v>
      </c>
      <c r="I33" s="28">
        <f>SUM(B33:H33)</f>
        <v>169</v>
      </c>
      <c r="K33" s="26" t="s">
        <v>210</v>
      </c>
      <c r="L33" s="27">
        <v>25</v>
      </c>
      <c r="M33" s="27">
        <v>22</v>
      </c>
      <c r="N33" s="27">
        <v>23</v>
      </c>
      <c r="O33" s="27">
        <v>22</v>
      </c>
      <c r="P33" s="27">
        <v>25</v>
      </c>
      <c r="Q33" s="27">
        <v>23</v>
      </c>
      <c r="R33" s="27">
        <v>30</v>
      </c>
      <c r="S33" s="28">
        <f>SUM(L33:R33)</f>
        <v>170</v>
      </c>
    </row>
    <row r="34" spans="1:19" ht="12.75">
      <c r="A34" s="26" t="s">
        <v>116</v>
      </c>
      <c r="B34" s="27">
        <v>26</v>
      </c>
      <c r="C34" s="27">
        <v>26</v>
      </c>
      <c r="D34" s="27">
        <v>23</v>
      </c>
      <c r="E34" s="27">
        <v>20</v>
      </c>
      <c r="F34" s="27">
        <v>26</v>
      </c>
      <c r="G34" s="27">
        <v>28</v>
      </c>
      <c r="H34" s="27">
        <v>22</v>
      </c>
      <c r="I34" s="28">
        <f>SUM(B34:H34)</f>
        <v>171</v>
      </c>
      <c r="K34" s="26" t="s">
        <v>75</v>
      </c>
      <c r="L34" s="27">
        <v>24</v>
      </c>
      <c r="M34" s="27">
        <v>26</v>
      </c>
      <c r="N34" s="27">
        <v>23</v>
      </c>
      <c r="O34" s="27">
        <v>25</v>
      </c>
      <c r="P34" s="27">
        <v>22</v>
      </c>
      <c r="Q34" s="27">
        <v>22</v>
      </c>
      <c r="R34" s="27">
        <v>22</v>
      </c>
      <c r="S34" s="28">
        <f>SUM(L34:R34)</f>
        <v>164</v>
      </c>
    </row>
    <row r="35" spans="1:19" ht="12.75">
      <c r="A35" s="26" t="s">
        <v>92</v>
      </c>
      <c r="B35" s="27"/>
      <c r="C35" s="27"/>
      <c r="D35" s="27"/>
      <c r="E35" s="27"/>
      <c r="F35" s="27"/>
      <c r="G35" s="27"/>
      <c r="H35" s="27"/>
      <c r="I35" s="28">
        <f>SUM(B35:H35)</f>
        <v>0</v>
      </c>
      <c r="K35" s="26"/>
      <c r="L35" s="27"/>
      <c r="M35" s="27"/>
      <c r="N35" s="27"/>
      <c r="O35" s="27"/>
      <c r="P35" s="27"/>
      <c r="Q35" s="27"/>
      <c r="R35" s="27"/>
      <c r="S35" s="28">
        <f>SUM(L35:R35)</f>
        <v>0</v>
      </c>
    </row>
    <row r="36" spans="1:19" ht="13.5" thickBot="1">
      <c r="A36" s="20" t="s">
        <v>141</v>
      </c>
      <c r="B36" s="22">
        <f aca="true" t="shared" si="4" ref="B36:H36">SUM(B32:B35)</f>
        <v>78</v>
      </c>
      <c r="C36" s="23">
        <f t="shared" si="4"/>
        <v>71</v>
      </c>
      <c r="D36" s="23">
        <f t="shared" si="4"/>
        <v>70</v>
      </c>
      <c r="E36" s="23">
        <f t="shared" si="4"/>
        <v>70</v>
      </c>
      <c r="F36" s="23">
        <f t="shared" si="4"/>
        <v>76</v>
      </c>
      <c r="G36" s="23">
        <f t="shared" si="4"/>
        <v>79</v>
      </c>
      <c r="H36" s="23">
        <f t="shared" si="4"/>
        <v>67</v>
      </c>
      <c r="I36" s="24" t="s">
        <v>142</v>
      </c>
      <c r="K36" s="20" t="s">
        <v>141</v>
      </c>
      <c r="L36" s="22">
        <f aca="true" t="shared" si="5" ref="L36:R36">SUM(L32:L35)</f>
        <v>74</v>
      </c>
      <c r="M36" s="23">
        <f t="shared" si="5"/>
        <v>75</v>
      </c>
      <c r="N36" s="23">
        <f t="shared" si="5"/>
        <v>69</v>
      </c>
      <c r="O36" s="23">
        <f t="shared" si="5"/>
        <v>70</v>
      </c>
      <c r="P36" s="23">
        <f t="shared" si="5"/>
        <v>67</v>
      </c>
      <c r="Q36" s="23">
        <f t="shared" si="5"/>
        <v>70</v>
      </c>
      <c r="R36" s="23">
        <f t="shared" si="5"/>
        <v>80</v>
      </c>
      <c r="S36" s="24" t="s">
        <v>142</v>
      </c>
    </row>
    <row r="37" spans="1:19" ht="13.5" thickBot="1">
      <c r="A37" s="12"/>
      <c r="B37" s="13" t="s">
        <v>90</v>
      </c>
      <c r="C37" s="21">
        <f>SUM(B36:C36)</f>
        <v>149</v>
      </c>
      <c r="D37" s="21">
        <f>SUM(B36:D36)</f>
        <v>219</v>
      </c>
      <c r="E37" s="21">
        <f>SUM(B36:E36)</f>
        <v>289</v>
      </c>
      <c r="F37" s="21">
        <f>SUM(B36:F36)</f>
        <v>365</v>
      </c>
      <c r="G37" s="21">
        <f>SUM(B36:G36)</f>
        <v>444</v>
      </c>
      <c r="H37" s="21">
        <f>SUM(B36:H36)</f>
        <v>511</v>
      </c>
      <c r="I37" s="25"/>
      <c r="K37" s="12"/>
      <c r="L37" s="13" t="s">
        <v>90</v>
      </c>
      <c r="M37" s="21">
        <f>SUM(L36:M36)</f>
        <v>149</v>
      </c>
      <c r="N37" s="21">
        <f>SUM(L36:N36)</f>
        <v>218</v>
      </c>
      <c r="O37" s="21">
        <f>SUM(L36:O36)</f>
        <v>288</v>
      </c>
      <c r="P37" s="21">
        <f>SUM(L36:P36)</f>
        <v>355</v>
      </c>
      <c r="Q37" s="21">
        <f>SUM(L36:Q36)</f>
        <v>425</v>
      </c>
      <c r="R37" s="21">
        <f>SUM(L36:R36)</f>
        <v>505</v>
      </c>
      <c r="S37" s="25"/>
    </row>
    <row r="38" spans="1:19" ht="13.5" thickBot="1">
      <c r="A38" s="14"/>
      <c r="B38" s="15" t="s">
        <v>214</v>
      </c>
      <c r="C38" s="16"/>
      <c r="D38" s="17"/>
      <c r="E38" s="17" t="s">
        <v>218</v>
      </c>
      <c r="F38" s="17"/>
      <c r="G38" s="17"/>
      <c r="H38" s="17"/>
      <c r="I38" s="18"/>
      <c r="K38" s="14"/>
      <c r="L38" s="15" t="s">
        <v>216</v>
      </c>
      <c r="M38" s="16"/>
      <c r="N38" s="17"/>
      <c r="O38" s="17" t="s">
        <v>223</v>
      </c>
      <c r="P38" s="17"/>
      <c r="Q38" s="17"/>
      <c r="R38" s="17"/>
      <c r="S38" s="18"/>
    </row>
    <row r="39" spans="1:9" ht="13.5" customHeight="1">
      <c r="A39" s="14"/>
      <c r="B39" s="30"/>
      <c r="C39" s="14"/>
      <c r="D39" s="30"/>
      <c r="E39" s="30"/>
      <c r="F39" s="30"/>
      <c r="G39" s="30"/>
      <c r="H39" s="30"/>
      <c r="I39" s="14"/>
    </row>
    <row r="40" ht="13.5" thickBot="1"/>
    <row r="41" spans="1:19" ht="15" thickBot="1">
      <c r="A41" s="54" t="s">
        <v>149</v>
      </c>
      <c r="B41" s="51"/>
      <c r="C41" s="52"/>
      <c r="D41" s="52"/>
      <c r="E41" s="53"/>
      <c r="F41" s="54" t="s">
        <v>150</v>
      </c>
      <c r="G41" s="51"/>
      <c r="H41" s="52"/>
      <c r="I41" s="52"/>
      <c r="J41" s="52"/>
      <c r="K41" s="53"/>
      <c r="L41" s="73" t="s">
        <v>151</v>
      </c>
      <c r="M41" s="51"/>
      <c r="N41" s="52"/>
      <c r="O41" s="52"/>
      <c r="P41" s="52"/>
      <c r="Q41" s="52"/>
      <c r="R41" s="52"/>
      <c r="S41" s="53"/>
    </row>
    <row r="42" ht="5.25" customHeight="1" thickBot="1"/>
    <row r="43" spans="1:19" ht="12.75">
      <c r="A43" s="70" t="s">
        <v>152</v>
      </c>
      <c r="B43" s="62"/>
      <c r="C43" s="67">
        <v>1032</v>
      </c>
      <c r="D43" s="63"/>
      <c r="E43" s="64">
        <v>12</v>
      </c>
      <c r="F43" s="129" t="s">
        <v>230</v>
      </c>
      <c r="G43" s="131"/>
      <c r="H43" s="131"/>
      <c r="I43" s="133"/>
      <c r="J43" s="133">
        <v>491</v>
      </c>
      <c r="K43" s="64">
        <v>7</v>
      </c>
      <c r="L43" s="70" t="s">
        <v>152</v>
      </c>
      <c r="M43" s="62"/>
      <c r="N43" s="62"/>
      <c r="O43" s="61"/>
      <c r="P43" s="61"/>
      <c r="Q43" s="67">
        <v>1543</v>
      </c>
      <c r="R43" s="63"/>
      <c r="S43" s="64">
        <v>16</v>
      </c>
    </row>
    <row r="44" spans="1:19" ht="12.75">
      <c r="A44" s="71" t="s">
        <v>159</v>
      </c>
      <c r="B44" s="65"/>
      <c r="C44" s="68">
        <v>1058</v>
      </c>
      <c r="D44" s="36"/>
      <c r="E44" s="66">
        <v>8</v>
      </c>
      <c r="F44" s="71" t="s">
        <v>231</v>
      </c>
      <c r="G44" s="65"/>
      <c r="H44" s="65"/>
      <c r="I44" s="68"/>
      <c r="J44" s="68">
        <v>505</v>
      </c>
      <c r="K44" s="66">
        <v>5</v>
      </c>
      <c r="L44" s="71" t="s">
        <v>233</v>
      </c>
      <c r="M44" s="65"/>
      <c r="N44" s="65"/>
      <c r="O44" s="36"/>
      <c r="P44" s="36"/>
      <c r="Q44" s="68">
        <v>1552</v>
      </c>
      <c r="R44" s="36"/>
      <c r="S44" s="66">
        <v>14</v>
      </c>
    </row>
    <row r="45" spans="1:19" ht="12.75">
      <c r="A45" s="71" t="s">
        <v>160</v>
      </c>
      <c r="B45" s="65"/>
      <c r="C45" s="68">
        <v>1061</v>
      </c>
      <c r="D45" s="36"/>
      <c r="E45" s="66">
        <v>7</v>
      </c>
      <c r="F45" s="128" t="s">
        <v>227</v>
      </c>
      <c r="G45" s="130"/>
      <c r="H45" s="130"/>
      <c r="I45" s="132"/>
      <c r="J45" s="132">
        <v>511</v>
      </c>
      <c r="K45" s="66">
        <v>4</v>
      </c>
      <c r="L45" s="71" t="s">
        <v>234</v>
      </c>
      <c r="M45" s="65"/>
      <c r="N45" s="65"/>
      <c r="O45" s="36"/>
      <c r="P45" s="36"/>
      <c r="Q45" s="68">
        <v>1568</v>
      </c>
      <c r="R45" s="36"/>
      <c r="S45" s="66">
        <v>12</v>
      </c>
    </row>
    <row r="46" spans="1:19" ht="12.75">
      <c r="A46" s="71" t="s">
        <v>161</v>
      </c>
      <c r="B46" s="65"/>
      <c r="C46" s="68">
        <v>1061</v>
      </c>
      <c r="D46" s="36"/>
      <c r="E46" s="66">
        <v>7</v>
      </c>
      <c r="F46" s="71" t="s">
        <v>229</v>
      </c>
      <c r="G46" s="65"/>
      <c r="H46" s="65"/>
      <c r="I46" s="68"/>
      <c r="J46" s="68">
        <v>518</v>
      </c>
      <c r="K46" s="66">
        <v>3</v>
      </c>
      <c r="L46" s="71" t="s">
        <v>229</v>
      </c>
      <c r="M46" s="65"/>
      <c r="N46" s="65"/>
      <c r="O46" s="36"/>
      <c r="P46" s="36"/>
      <c r="Q46" s="68">
        <v>1576</v>
      </c>
      <c r="R46" s="36"/>
      <c r="S46" s="66">
        <v>11</v>
      </c>
    </row>
    <row r="47" spans="1:19" ht="12.75">
      <c r="A47" s="71" t="s">
        <v>162</v>
      </c>
      <c r="B47" s="65"/>
      <c r="C47" s="68">
        <v>1063</v>
      </c>
      <c r="D47" s="36"/>
      <c r="E47" s="66">
        <v>7</v>
      </c>
      <c r="F47" s="71" t="s">
        <v>232</v>
      </c>
      <c r="G47" s="65"/>
      <c r="H47" s="65"/>
      <c r="I47" s="68"/>
      <c r="J47" s="68">
        <v>524</v>
      </c>
      <c r="K47" s="66">
        <v>2</v>
      </c>
      <c r="L47" s="71" t="s">
        <v>232</v>
      </c>
      <c r="M47" s="65"/>
      <c r="N47" s="65"/>
      <c r="O47" s="36"/>
      <c r="P47" s="36"/>
      <c r="Q47" s="68">
        <v>1585</v>
      </c>
      <c r="R47" s="36"/>
      <c r="S47" s="66">
        <v>9</v>
      </c>
    </row>
    <row r="48" spans="1:19" ht="13.5" thickBot="1">
      <c r="A48" s="72" t="s">
        <v>163</v>
      </c>
      <c r="B48" s="29"/>
      <c r="C48" s="69">
        <v>1185</v>
      </c>
      <c r="D48" s="29"/>
      <c r="E48" s="31">
        <v>3</v>
      </c>
      <c r="F48" s="72" t="s">
        <v>163</v>
      </c>
      <c r="G48" s="29"/>
      <c r="H48" s="29"/>
      <c r="I48" s="69"/>
      <c r="J48" s="69">
        <v>548</v>
      </c>
      <c r="K48" s="31">
        <v>1</v>
      </c>
      <c r="L48" s="72" t="s">
        <v>163</v>
      </c>
      <c r="M48" s="29"/>
      <c r="N48" s="29"/>
      <c r="O48" s="37"/>
      <c r="P48" s="37"/>
      <c r="Q48" s="69">
        <v>1733</v>
      </c>
      <c r="R48" s="29"/>
      <c r="S48" s="31">
        <v>4</v>
      </c>
    </row>
  </sheetData>
  <printOptions horizontalCentered="1" verticalCentered="1"/>
  <pageMargins left="0.984251968503937" right="0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3"/>
  <sheetViews>
    <sheetView showGridLines="0" workbookViewId="0" topLeftCell="B16">
      <selection activeCell="Q31" sqref="Q31:Q33"/>
    </sheetView>
  </sheetViews>
  <sheetFormatPr defaultColWidth="9.00390625" defaultRowHeight="12.75"/>
  <cols>
    <col min="1" max="1" width="16.00390625" style="0" customWidth="1"/>
    <col min="2" max="8" width="4.25390625" style="0" customWidth="1"/>
    <col min="9" max="9" width="5.75390625" style="0" customWidth="1"/>
    <col min="10" max="10" width="8.25390625" style="0" customWidth="1"/>
    <col min="11" max="11" width="16.00390625" style="0" customWidth="1"/>
    <col min="12" max="18" width="4.25390625" style="0" customWidth="1"/>
    <col min="19" max="19" width="5.75390625" style="0" customWidth="1"/>
  </cols>
  <sheetData>
    <row r="1" ht="25.5">
      <c r="A1" s="60" t="s">
        <v>164</v>
      </c>
    </row>
    <row r="2" ht="13.5" thickBot="1"/>
    <row r="3" spans="1:19" ht="15.75" customHeight="1" thickBot="1">
      <c r="A3" s="6" t="s">
        <v>132</v>
      </c>
      <c r="B3" s="50" t="s">
        <v>2</v>
      </c>
      <c r="C3" s="7"/>
      <c r="D3" s="7"/>
      <c r="E3" s="7"/>
      <c r="F3" s="7"/>
      <c r="G3" s="7"/>
      <c r="H3" s="7"/>
      <c r="I3" s="8"/>
      <c r="K3" s="6" t="s">
        <v>132</v>
      </c>
      <c r="L3" s="50" t="s">
        <v>147</v>
      </c>
      <c r="M3" s="7"/>
      <c r="N3" s="7"/>
      <c r="O3" s="7"/>
      <c r="P3" s="7"/>
      <c r="Q3" s="7"/>
      <c r="R3" s="7"/>
      <c r="S3" s="8"/>
    </row>
    <row r="4" spans="1:19" ht="5.25" customHeight="1" thickBot="1">
      <c r="A4" s="5"/>
      <c r="B4" s="5"/>
      <c r="C4" s="5"/>
      <c r="D4" s="5"/>
      <c r="E4" s="5"/>
      <c r="F4" s="5"/>
      <c r="G4" s="5"/>
      <c r="H4" s="5"/>
      <c r="I4" s="5"/>
      <c r="K4" s="5"/>
      <c r="L4" s="5"/>
      <c r="M4" s="5"/>
      <c r="N4" s="5"/>
      <c r="O4" s="5"/>
      <c r="P4" s="5"/>
      <c r="Q4" s="5"/>
      <c r="R4" s="5"/>
      <c r="S4" s="5"/>
    </row>
    <row r="5" spans="1:19" ht="12.75">
      <c r="A5" s="9" t="s">
        <v>9</v>
      </c>
      <c r="B5" s="10" t="s">
        <v>134</v>
      </c>
      <c r="C5" s="10" t="s">
        <v>135</v>
      </c>
      <c r="D5" s="10" t="s">
        <v>136</v>
      </c>
      <c r="E5" s="10" t="s">
        <v>137</v>
      </c>
      <c r="F5" s="10" t="s">
        <v>138</v>
      </c>
      <c r="G5" s="10" t="s">
        <v>139</v>
      </c>
      <c r="H5" s="10" t="s">
        <v>140</v>
      </c>
      <c r="I5" s="11" t="s">
        <v>90</v>
      </c>
      <c r="K5" s="9" t="s">
        <v>9</v>
      </c>
      <c r="L5" s="10" t="s">
        <v>134</v>
      </c>
      <c r="M5" s="10" t="s">
        <v>135</v>
      </c>
      <c r="N5" s="10" t="s">
        <v>136</v>
      </c>
      <c r="O5" s="10" t="s">
        <v>137</v>
      </c>
      <c r="P5" s="10" t="s">
        <v>138</v>
      </c>
      <c r="Q5" s="10" t="s">
        <v>139</v>
      </c>
      <c r="R5" s="10" t="s">
        <v>140</v>
      </c>
      <c r="S5" s="11" t="s">
        <v>90</v>
      </c>
    </row>
    <row r="6" spans="1:19" ht="12.75">
      <c r="A6" s="26" t="s">
        <v>199</v>
      </c>
      <c r="B6" s="27">
        <v>28</v>
      </c>
      <c r="C6" s="27">
        <v>26</v>
      </c>
      <c r="D6" s="27">
        <v>24</v>
      </c>
      <c r="E6" s="27">
        <v>25</v>
      </c>
      <c r="F6" s="27">
        <v>20</v>
      </c>
      <c r="G6" s="27">
        <v>26</v>
      </c>
      <c r="H6" s="27">
        <v>23</v>
      </c>
      <c r="I6" s="28">
        <f>SUM(B6:H6)</f>
        <v>172</v>
      </c>
      <c r="K6" s="26" t="s">
        <v>117</v>
      </c>
      <c r="L6" s="27">
        <v>23</v>
      </c>
      <c r="M6" s="27">
        <v>21</v>
      </c>
      <c r="N6" s="27">
        <v>21</v>
      </c>
      <c r="O6" s="27">
        <v>24</v>
      </c>
      <c r="P6" s="27">
        <v>24</v>
      </c>
      <c r="Q6" s="27">
        <v>22</v>
      </c>
      <c r="R6" s="27">
        <v>24</v>
      </c>
      <c r="S6" s="28">
        <f>SUM(L6:R6)</f>
        <v>159</v>
      </c>
    </row>
    <row r="7" spans="1:19" ht="12.75">
      <c r="A7" s="26" t="s">
        <v>212</v>
      </c>
      <c r="B7" s="27">
        <v>23</v>
      </c>
      <c r="C7" s="27">
        <v>23</v>
      </c>
      <c r="D7" s="27">
        <v>28</v>
      </c>
      <c r="E7" s="27">
        <v>24</v>
      </c>
      <c r="F7" s="27">
        <v>23</v>
      </c>
      <c r="G7" s="27">
        <v>20</v>
      </c>
      <c r="H7" s="27">
        <v>22</v>
      </c>
      <c r="I7" s="28">
        <f>SUM(B7:H7)</f>
        <v>163</v>
      </c>
      <c r="K7" s="26" t="s">
        <v>204</v>
      </c>
      <c r="L7" s="27">
        <v>25</v>
      </c>
      <c r="M7" s="27">
        <v>23</v>
      </c>
      <c r="N7" s="27">
        <v>24</v>
      </c>
      <c r="O7" s="27">
        <v>26</v>
      </c>
      <c r="P7" s="27">
        <v>24</v>
      </c>
      <c r="Q7" s="27">
        <v>27</v>
      </c>
      <c r="R7" s="27">
        <v>20</v>
      </c>
      <c r="S7" s="28">
        <f>SUM(L7:R7)</f>
        <v>169</v>
      </c>
    </row>
    <row r="8" spans="1:19" ht="12.75">
      <c r="A8" s="26" t="s">
        <v>211</v>
      </c>
      <c r="B8" s="27">
        <v>28</v>
      </c>
      <c r="C8" s="27">
        <v>25</v>
      </c>
      <c r="D8" s="27">
        <v>26</v>
      </c>
      <c r="E8" s="27">
        <v>27</v>
      </c>
      <c r="F8" s="27">
        <v>39</v>
      </c>
      <c r="G8" s="27">
        <v>31</v>
      </c>
      <c r="H8" s="27">
        <v>29</v>
      </c>
      <c r="I8" s="28">
        <f>SUM(B8:H8)</f>
        <v>205</v>
      </c>
      <c r="K8" s="26" t="s">
        <v>116</v>
      </c>
      <c r="L8" s="27">
        <v>26</v>
      </c>
      <c r="M8" s="27">
        <v>26</v>
      </c>
      <c r="N8" s="27">
        <v>23</v>
      </c>
      <c r="O8" s="27">
        <v>20</v>
      </c>
      <c r="P8" s="27">
        <v>26</v>
      </c>
      <c r="Q8" s="27">
        <v>28</v>
      </c>
      <c r="R8" s="27">
        <v>22</v>
      </c>
      <c r="S8" s="28">
        <f>SUM(L8:R8)</f>
        <v>171</v>
      </c>
    </row>
    <row r="9" spans="1:19" ht="12.75">
      <c r="A9" s="26"/>
      <c r="B9" s="27"/>
      <c r="C9" s="27"/>
      <c r="D9" s="27"/>
      <c r="E9" s="27"/>
      <c r="F9" s="27"/>
      <c r="G9" s="27"/>
      <c r="H9" s="27"/>
      <c r="I9" s="28">
        <f>SUM(B9:H9)</f>
        <v>0</v>
      </c>
      <c r="K9" s="26"/>
      <c r="L9" s="27"/>
      <c r="M9" s="27"/>
      <c r="N9" s="27"/>
      <c r="O9" s="27"/>
      <c r="P9" s="27"/>
      <c r="Q9" s="27"/>
      <c r="R9" s="27"/>
      <c r="S9" s="28">
        <f>SUM(L9:R9)</f>
        <v>0</v>
      </c>
    </row>
    <row r="10" spans="1:19" ht="13.5" thickBot="1">
      <c r="A10" s="20" t="s">
        <v>141</v>
      </c>
      <c r="B10" s="22">
        <f aca="true" t="shared" si="0" ref="B10:H10">SUM(B6:B9)</f>
        <v>79</v>
      </c>
      <c r="C10" s="23">
        <f t="shared" si="0"/>
        <v>74</v>
      </c>
      <c r="D10" s="23">
        <f t="shared" si="0"/>
        <v>78</v>
      </c>
      <c r="E10" s="23">
        <f t="shared" si="0"/>
        <v>76</v>
      </c>
      <c r="F10" s="23">
        <f t="shared" si="0"/>
        <v>82</v>
      </c>
      <c r="G10" s="23">
        <f t="shared" si="0"/>
        <v>77</v>
      </c>
      <c r="H10" s="23">
        <f t="shared" si="0"/>
        <v>74</v>
      </c>
      <c r="I10" s="24" t="s">
        <v>142</v>
      </c>
      <c r="K10" s="20" t="s">
        <v>141</v>
      </c>
      <c r="L10" s="22">
        <f aca="true" t="shared" si="1" ref="L10:R10">SUM(L6:L9)</f>
        <v>74</v>
      </c>
      <c r="M10" s="23">
        <f t="shared" si="1"/>
        <v>70</v>
      </c>
      <c r="N10" s="23">
        <f t="shared" si="1"/>
        <v>68</v>
      </c>
      <c r="O10" s="23">
        <f t="shared" si="1"/>
        <v>70</v>
      </c>
      <c r="P10" s="23">
        <f t="shared" si="1"/>
        <v>74</v>
      </c>
      <c r="Q10" s="23">
        <f t="shared" si="1"/>
        <v>77</v>
      </c>
      <c r="R10" s="23">
        <f t="shared" si="1"/>
        <v>66</v>
      </c>
      <c r="S10" s="24" t="s">
        <v>142</v>
      </c>
    </row>
    <row r="11" spans="1:19" ht="13.5" thickBot="1">
      <c r="A11" s="12"/>
      <c r="B11" s="13" t="s">
        <v>90</v>
      </c>
      <c r="C11" s="21">
        <f>SUM(B10:C10)</f>
        <v>153</v>
      </c>
      <c r="D11" s="21">
        <f>SUM(B10:D10)</f>
        <v>231</v>
      </c>
      <c r="E11" s="21">
        <f>SUM(B10:E10)</f>
        <v>307</v>
      </c>
      <c r="F11" s="21">
        <f>SUM(B10:F10)</f>
        <v>389</v>
      </c>
      <c r="G11" s="21">
        <f>SUM(B10:G10)</f>
        <v>466</v>
      </c>
      <c r="H11" s="21">
        <f>SUM(B10:H10)</f>
        <v>540</v>
      </c>
      <c r="I11" s="25"/>
      <c r="K11" s="12"/>
      <c r="L11" s="13" t="s">
        <v>90</v>
      </c>
      <c r="M11" s="21">
        <f>SUM(L10:M10)</f>
        <v>144</v>
      </c>
      <c r="N11" s="21">
        <f>SUM(L10:N10)</f>
        <v>212</v>
      </c>
      <c r="O11" s="21">
        <f>SUM(L10:O10)</f>
        <v>282</v>
      </c>
      <c r="P11" s="21">
        <f>SUM(L10:P10)</f>
        <v>356</v>
      </c>
      <c r="Q11" s="21">
        <f>SUM(L10:Q10)</f>
        <v>433</v>
      </c>
      <c r="R11" s="21">
        <f>SUM(L10:R10)</f>
        <v>499</v>
      </c>
      <c r="S11" s="25"/>
    </row>
    <row r="12" spans="1:19" ht="13.5" thickBot="1">
      <c r="A12" s="14"/>
      <c r="B12" s="15" t="s">
        <v>214</v>
      </c>
      <c r="C12" s="16"/>
      <c r="D12" s="17"/>
      <c r="E12" s="17" t="s">
        <v>215</v>
      </c>
      <c r="F12" s="17"/>
      <c r="G12" s="17"/>
      <c r="H12" s="17"/>
      <c r="I12" s="18"/>
      <c r="K12" s="14"/>
      <c r="L12" s="15" t="s">
        <v>216</v>
      </c>
      <c r="M12" s="16"/>
      <c r="N12" s="17"/>
      <c r="O12" s="17" t="s">
        <v>217</v>
      </c>
      <c r="P12" s="17"/>
      <c r="Q12" s="17"/>
      <c r="R12" s="17"/>
      <c r="S12" s="18"/>
    </row>
    <row r="13" spans="1:19" ht="13.5" thickBot="1">
      <c r="A13" s="14"/>
      <c r="B13" s="30"/>
      <c r="C13" s="14"/>
      <c r="D13" s="30"/>
      <c r="E13" s="30"/>
      <c r="F13" s="30"/>
      <c r="G13" s="30"/>
      <c r="H13" s="30"/>
      <c r="I13" s="14"/>
      <c r="K13" s="14"/>
      <c r="L13" s="30"/>
      <c r="M13" s="14"/>
      <c r="N13" s="30"/>
      <c r="O13" s="30"/>
      <c r="P13" s="30"/>
      <c r="Q13" s="30"/>
      <c r="R13" s="30"/>
      <c r="S13" s="14"/>
    </row>
    <row r="14" spans="1:19" ht="15.75" customHeight="1" thickBot="1">
      <c r="A14" s="6" t="s">
        <v>132</v>
      </c>
      <c r="B14" s="50" t="s">
        <v>165</v>
      </c>
      <c r="C14" s="7"/>
      <c r="D14" s="7"/>
      <c r="E14" s="7"/>
      <c r="F14" s="7"/>
      <c r="G14" s="7"/>
      <c r="H14" s="7"/>
      <c r="I14" s="8"/>
      <c r="K14" s="14"/>
      <c r="L14" s="30"/>
      <c r="M14" s="14"/>
      <c r="N14" s="30"/>
      <c r="O14" s="30"/>
      <c r="P14" s="30"/>
      <c r="Q14" s="30"/>
      <c r="R14" s="30"/>
      <c r="S14" s="14"/>
    </row>
    <row r="15" spans="1:19" ht="5.25" customHeight="1" thickBot="1">
      <c r="A15" s="5"/>
      <c r="B15" s="5"/>
      <c r="C15" s="5"/>
      <c r="D15" s="5"/>
      <c r="E15" s="5"/>
      <c r="F15" s="5"/>
      <c r="G15" s="5"/>
      <c r="H15" s="5"/>
      <c r="I15" s="5"/>
      <c r="K15" s="14"/>
      <c r="L15" s="30"/>
      <c r="M15" s="14"/>
      <c r="N15" s="30"/>
      <c r="O15" s="30"/>
      <c r="P15" s="30"/>
      <c r="Q15" s="30"/>
      <c r="R15" s="30"/>
      <c r="S15" s="14"/>
    </row>
    <row r="16" spans="1:19" ht="12.75">
      <c r="A16" s="9" t="s">
        <v>9</v>
      </c>
      <c r="B16" s="10" t="s">
        <v>134</v>
      </c>
      <c r="C16" s="10" t="s">
        <v>135</v>
      </c>
      <c r="D16" s="10" t="s">
        <v>136</v>
      </c>
      <c r="E16" s="10" t="s">
        <v>137</v>
      </c>
      <c r="F16" s="10" t="s">
        <v>138</v>
      </c>
      <c r="G16" s="10" t="s">
        <v>139</v>
      </c>
      <c r="H16" s="10" t="s">
        <v>140</v>
      </c>
      <c r="I16" s="11" t="s">
        <v>90</v>
      </c>
      <c r="K16" s="14"/>
      <c r="L16" s="30"/>
      <c r="M16" s="14"/>
      <c r="N16" s="30"/>
      <c r="O16" s="30"/>
      <c r="P16" s="30"/>
      <c r="Q16" s="30"/>
      <c r="R16" s="30"/>
      <c r="S16" s="14"/>
    </row>
    <row r="17" spans="1:19" ht="12.75">
      <c r="A17" s="26" t="s">
        <v>124</v>
      </c>
      <c r="B17" s="27">
        <v>22</v>
      </c>
      <c r="C17" s="27">
        <v>19</v>
      </c>
      <c r="D17" s="27">
        <v>20</v>
      </c>
      <c r="E17" s="27">
        <v>21</v>
      </c>
      <c r="F17" s="27">
        <v>23</v>
      </c>
      <c r="G17" s="27">
        <v>22</v>
      </c>
      <c r="H17" s="27">
        <v>21</v>
      </c>
      <c r="I17" s="28">
        <f>SUM(B17:H17)</f>
        <v>148</v>
      </c>
      <c r="K17" s="14"/>
      <c r="L17" s="30"/>
      <c r="M17" s="14"/>
      <c r="N17" s="30"/>
      <c r="O17" s="30"/>
      <c r="P17" s="30"/>
      <c r="Q17" s="30"/>
      <c r="R17" s="30"/>
      <c r="S17" s="14"/>
    </row>
    <row r="18" spans="1:19" ht="12.75">
      <c r="A18" s="26" t="s">
        <v>213</v>
      </c>
      <c r="B18" s="27">
        <v>27</v>
      </c>
      <c r="C18" s="27">
        <v>24</v>
      </c>
      <c r="D18" s="27">
        <v>24</v>
      </c>
      <c r="E18" s="27">
        <v>26</v>
      </c>
      <c r="F18" s="27">
        <v>29</v>
      </c>
      <c r="G18" s="27">
        <v>22</v>
      </c>
      <c r="H18" s="27">
        <v>26</v>
      </c>
      <c r="I18" s="28">
        <f>SUM(B18:H18)</f>
        <v>178</v>
      </c>
      <c r="K18" s="14"/>
      <c r="L18" s="30"/>
      <c r="M18" s="14"/>
      <c r="N18" s="30"/>
      <c r="O18" s="30"/>
      <c r="P18" s="30"/>
      <c r="Q18" s="30"/>
      <c r="R18" s="30"/>
      <c r="S18" s="14"/>
    </row>
    <row r="19" spans="1:19" ht="12.75">
      <c r="A19" s="26" t="s">
        <v>115</v>
      </c>
      <c r="B19" s="27">
        <v>20</v>
      </c>
      <c r="C19" s="27">
        <v>22</v>
      </c>
      <c r="D19" s="27">
        <v>24</v>
      </c>
      <c r="E19" s="27">
        <v>27</v>
      </c>
      <c r="F19" s="27">
        <v>25</v>
      </c>
      <c r="G19" s="27">
        <v>30</v>
      </c>
      <c r="H19" s="27">
        <v>22</v>
      </c>
      <c r="I19" s="28">
        <f>SUM(B19:H19)</f>
        <v>170</v>
      </c>
      <c r="K19" s="14"/>
      <c r="L19" s="30"/>
      <c r="M19" s="14"/>
      <c r="N19" s="30"/>
      <c r="O19" s="30"/>
      <c r="P19" s="30"/>
      <c r="Q19" s="30"/>
      <c r="R19" s="30"/>
      <c r="S19" s="14"/>
    </row>
    <row r="20" spans="1:19" ht="12.75">
      <c r="A20" s="26" t="s">
        <v>123</v>
      </c>
      <c r="B20" s="27"/>
      <c r="C20" s="27"/>
      <c r="D20" s="27"/>
      <c r="E20" s="27"/>
      <c r="F20" s="27"/>
      <c r="G20" s="27"/>
      <c r="H20" s="27"/>
      <c r="I20" s="28">
        <f>SUM(B20:H20)</f>
        <v>0</v>
      </c>
      <c r="K20" s="14"/>
      <c r="L20" s="30"/>
      <c r="M20" s="14"/>
      <c r="N20" s="30"/>
      <c r="O20" s="30"/>
      <c r="P20" s="30"/>
      <c r="Q20" s="30"/>
      <c r="R20" s="30"/>
      <c r="S20" s="14"/>
    </row>
    <row r="21" spans="1:19" ht="13.5" thickBot="1">
      <c r="A21" s="20" t="s">
        <v>141</v>
      </c>
      <c r="B21" s="22">
        <f aca="true" t="shared" si="2" ref="B21:H21">SUM(B17:B20)</f>
        <v>69</v>
      </c>
      <c r="C21" s="23">
        <f t="shared" si="2"/>
        <v>65</v>
      </c>
      <c r="D21" s="23">
        <f t="shared" si="2"/>
        <v>68</v>
      </c>
      <c r="E21" s="23">
        <f t="shared" si="2"/>
        <v>74</v>
      </c>
      <c r="F21" s="23">
        <f t="shared" si="2"/>
        <v>77</v>
      </c>
      <c r="G21" s="23">
        <f t="shared" si="2"/>
        <v>74</v>
      </c>
      <c r="H21" s="23">
        <f t="shared" si="2"/>
        <v>69</v>
      </c>
      <c r="I21" s="24" t="s">
        <v>142</v>
      </c>
      <c r="K21" s="14"/>
      <c r="L21" s="30"/>
      <c r="M21" s="14"/>
      <c r="N21" s="30"/>
      <c r="O21" s="30"/>
      <c r="P21" s="30"/>
      <c r="Q21" s="30"/>
      <c r="R21" s="30"/>
      <c r="S21" s="14"/>
    </row>
    <row r="22" spans="1:19" ht="13.5" thickBot="1">
      <c r="A22" s="12"/>
      <c r="B22" s="13" t="s">
        <v>90</v>
      </c>
      <c r="C22" s="21">
        <f>SUM(B21:C21)</f>
        <v>134</v>
      </c>
      <c r="D22" s="21">
        <f>SUM(B21:D21)</f>
        <v>202</v>
      </c>
      <c r="E22" s="21">
        <f>SUM(B21:E21)</f>
        <v>276</v>
      </c>
      <c r="F22" s="21">
        <f>SUM(B21:F21)</f>
        <v>353</v>
      </c>
      <c r="G22" s="21">
        <f>SUM(B21:G21)</f>
        <v>427</v>
      </c>
      <c r="H22" s="21">
        <f>SUM(B21:H21)</f>
        <v>496</v>
      </c>
      <c r="I22" s="25"/>
      <c r="K22" s="14"/>
      <c r="L22" s="30"/>
      <c r="M22" s="14"/>
      <c r="N22" s="30"/>
      <c r="O22" s="30"/>
      <c r="P22" s="30"/>
      <c r="Q22" s="30"/>
      <c r="R22" s="30"/>
      <c r="S22" s="14"/>
    </row>
    <row r="23" spans="1:19" ht="13.5" thickBot="1">
      <c r="A23" s="14"/>
      <c r="B23" s="15" t="s">
        <v>143</v>
      </c>
      <c r="C23" s="16"/>
      <c r="D23" s="17"/>
      <c r="E23" s="17" t="s">
        <v>218</v>
      </c>
      <c r="F23" s="17"/>
      <c r="G23" s="17"/>
      <c r="H23" s="17"/>
      <c r="I23" s="18"/>
      <c r="K23" s="14"/>
      <c r="L23" s="30"/>
      <c r="M23" s="14"/>
      <c r="N23" s="30"/>
      <c r="O23" s="30"/>
      <c r="P23" s="30"/>
      <c r="Q23" s="30"/>
      <c r="R23" s="30"/>
      <c r="S23" s="14"/>
    </row>
    <row r="24" spans="1:19" ht="12.75">
      <c r="A24" s="14"/>
      <c r="B24" s="30"/>
      <c r="C24" s="14"/>
      <c r="D24" s="30"/>
      <c r="E24" s="30"/>
      <c r="F24" s="30"/>
      <c r="G24" s="30"/>
      <c r="H24" s="30"/>
      <c r="I24" s="14"/>
      <c r="K24" s="14"/>
      <c r="L24" s="30"/>
      <c r="M24" s="14"/>
      <c r="N24" s="30"/>
      <c r="O24" s="30"/>
      <c r="P24" s="30"/>
      <c r="Q24" s="30"/>
      <c r="R24" s="30"/>
      <c r="S24" s="14"/>
    </row>
    <row r="25" spans="1:19" ht="12.75">
      <c r="A25" s="14"/>
      <c r="B25" s="30"/>
      <c r="C25" s="14"/>
      <c r="D25" s="30"/>
      <c r="E25" s="30"/>
      <c r="F25" s="30"/>
      <c r="G25" s="30"/>
      <c r="H25" s="30"/>
      <c r="I25" s="14"/>
      <c r="K25" s="14"/>
      <c r="L25" s="30"/>
      <c r="M25" s="14"/>
      <c r="N25" s="30"/>
      <c r="O25" s="30"/>
      <c r="P25" s="30"/>
      <c r="Q25" s="30"/>
      <c r="R25" s="30"/>
      <c r="S25" s="14"/>
    </row>
    <row r="26" spans="1:19" ht="12.75">
      <c r="A26" s="14"/>
      <c r="B26" s="30"/>
      <c r="C26" s="14"/>
      <c r="D26" s="30"/>
      <c r="E26" s="30"/>
      <c r="F26" s="30"/>
      <c r="G26" s="30"/>
      <c r="H26" s="30"/>
      <c r="I26" s="14"/>
      <c r="K26" s="14"/>
      <c r="L26" s="30"/>
      <c r="M26" s="14"/>
      <c r="N26" s="30"/>
      <c r="O26" s="30"/>
      <c r="P26" s="30"/>
      <c r="Q26" s="30"/>
      <c r="R26" s="30"/>
      <c r="S26" s="14"/>
    </row>
    <row r="27" spans="1:9" ht="13.5" customHeight="1">
      <c r="A27" s="14"/>
      <c r="B27" s="30"/>
      <c r="C27" s="14"/>
      <c r="D27" s="30"/>
      <c r="E27" s="30"/>
      <c r="F27" s="30"/>
      <c r="G27" s="30"/>
      <c r="H27" s="30"/>
      <c r="I27" s="14"/>
    </row>
    <row r="28" ht="13.5" thickBot="1"/>
    <row r="29" spans="1:19" ht="15" thickBot="1">
      <c r="A29" s="54" t="s">
        <v>149</v>
      </c>
      <c r="B29" s="51"/>
      <c r="C29" s="52"/>
      <c r="D29" s="52"/>
      <c r="E29" s="53"/>
      <c r="F29" s="54" t="s">
        <v>150</v>
      </c>
      <c r="G29" s="51"/>
      <c r="H29" s="52"/>
      <c r="I29" s="52"/>
      <c r="J29" s="52"/>
      <c r="K29" s="53"/>
      <c r="L29" s="73" t="s">
        <v>151</v>
      </c>
      <c r="M29" s="51"/>
      <c r="N29" s="52"/>
      <c r="O29" s="52"/>
      <c r="P29" s="52"/>
      <c r="Q29" s="52"/>
      <c r="R29" s="52"/>
      <c r="S29" s="53"/>
    </row>
    <row r="30" ht="5.25" customHeight="1" thickBot="1"/>
    <row r="31" spans="1:19" ht="12.75">
      <c r="A31" s="70" t="s">
        <v>166</v>
      </c>
      <c r="B31" s="62"/>
      <c r="C31" s="67">
        <v>1062</v>
      </c>
      <c r="D31" s="63"/>
      <c r="E31" s="64">
        <v>6</v>
      </c>
      <c r="F31" s="70" t="s">
        <v>166</v>
      </c>
      <c r="G31" s="62"/>
      <c r="H31" s="62"/>
      <c r="I31" s="67"/>
      <c r="J31" s="67">
        <v>496</v>
      </c>
      <c r="K31" s="64">
        <v>4</v>
      </c>
      <c r="L31" s="70" t="s">
        <v>166</v>
      </c>
      <c r="M31" s="62"/>
      <c r="N31" s="62"/>
      <c r="O31" s="61"/>
      <c r="P31" s="61"/>
      <c r="Q31" s="67">
        <v>1558</v>
      </c>
      <c r="R31" s="63"/>
      <c r="S31" s="64">
        <v>10</v>
      </c>
    </row>
    <row r="32" spans="1:19" ht="12.75">
      <c r="A32" s="71" t="s">
        <v>167</v>
      </c>
      <c r="B32" s="65"/>
      <c r="C32" s="68">
        <v>1067</v>
      </c>
      <c r="D32" s="36"/>
      <c r="E32" s="66">
        <v>6</v>
      </c>
      <c r="F32" s="71" t="s">
        <v>167</v>
      </c>
      <c r="G32" s="65"/>
      <c r="H32" s="65"/>
      <c r="I32" s="68"/>
      <c r="J32" s="68">
        <v>499</v>
      </c>
      <c r="K32" s="66">
        <v>2</v>
      </c>
      <c r="L32" s="71" t="s">
        <v>167</v>
      </c>
      <c r="M32" s="65"/>
      <c r="N32" s="65"/>
      <c r="O32" s="36"/>
      <c r="P32" s="36"/>
      <c r="Q32" s="68">
        <v>1566</v>
      </c>
      <c r="R32" s="36"/>
      <c r="S32" s="66">
        <v>8</v>
      </c>
    </row>
    <row r="33" spans="1:19" ht="13.5" thickBot="1">
      <c r="A33" s="72" t="s">
        <v>168</v>
      </c>
      <c r="B33" s="29"/>
      <c r="C33" s="69">
        <v>1243</v>
      </c>
      <c r="D33" s="29"/>
      <c r="E33" s="31">
        <v>2</v>
      </c>
      <c r="F33" s="72" t="s">
        <v>168</v>
      </c>
      <c r="G33" s="29"/>
      <c r="H33" s="29"/>
      <c r="I33" s="69"/>
      <c r="J33" s="69">
        <v>540</v>
      </c>
      <c r="K33" s="31">
        <v>1</v>
      </c>
      <c r="L33" s="72" t="s">
        <v>168</v>
      </c>
      <c r="M33" s="29"/>
      <c r="N33" s="29"/>
      <c r="O33" s="37"/>
      <c r="P33" s="37"/>
      <c r="Q33" s="69">
        <v>1783</v>
      </c>
      <c r="R33" s="29"/>
      <c r="S33" s="31">
        <v>3</v>
      </c>
    </row>
  </sheetData>
  <printOptions horizontalCentered="1" verticalCentered="1"/>
  <pageMargins left="0.984251968503937" right="0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 PŘ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mivo</dc:creator>
  <cp:keywords/>
  <dc:description/>
  <cp:lastModifiedBy>vondrakova</cp:lastModifiedBy>
  <cp:lastPrinted>2005-03-07T16:04:37Z</cp:lastPrinted>
  <dcterms:created xsi:type="dcterms:W3CDTF">1996-12-04T06:36:13Z</dcterms:created>
  <dcterms:modified xsi:type="dcterms:W3CDTF">2005-04-27T13:30:55Z</dcterms:modified>
  <cp:category/>
  <cp:version/>
  <cp:contentType/>
  <cp:contentStatus/>
</cp:coreProperties>
</file>